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80" windowHeight="11640"/>
  </bookViews>
  <sheets>
    <sheet name="Portada" sheetId="3" r:id="rId1"/>
    <sheet name="Preguntas" sheetId="2" r:id="rId2"/>
    <sheet name="Valoración General" sheetId="1" r:id="rId3"/>
  </sheets>
  <definedNames>
    <definedName name="_xlnm.Print_Area" localSheetId="2">'Valoración General'!$A$1:$AP$38</definedName>
    <definedName name="Print_Area" localSheetId="2">'Valoración General'!$A$1:$AP$38</definedName>
    <definedName name="Print_Titles" localSheetId="2">'Valoración General'!$A:$A</definedName>
    <definedName name="_xlnm.Print_Titles" localSheetId="2">'Valoración General'!$A:$A</definedName>
  </definedNames>
  <calcPr calcId="125725"/>
</workbook>
</file>

<file path=xl/calcChain.xml><?xml version="1.0" encoding="utf-8"?>
<calcChain xmlns="http://schemas.openxmlformats.org/spreadsheetml/2006/main">
  <c r="AJ38" i="1"/>
  <c r="AH38"/>
  <c r="AF38"/>
  <c r="AQ38" s="1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2"/>
  <c r="AG2" s="1"/>
  <c r="AG3"/>
  <c r="AI3"/>
  <c r="AK3"/>
  <c r="AG4"/>
  <c r="AI4"/>
  <c r="AK4"/>
  <c r="AG5"/>
  <c r="AI5"/>
  <c r="AK5"/>
  <c r="AG6"/>
  <c r="AI6"/>
  <c r="AK6"/>
  <c r="AG7"/>
  <c r="AI7"/>
  <c r="AK7"/>
  <c r="AG8"/>
  <c r="AI8"/>
  <c r="AK8"/>
  <c r="AG9"/>
  <c r="AI9"/>
  <c r="AK9"/>
  <c r="AG10"/>
  <c r="AI10"/>
  <c r="AK10"/>
  <c r="AG11"/>
  <c r="AI11"/>
  <c r="AK11"/>
  <c r="AG12"/>
  <c r="AI12"/>
  <c r="AK12"/>
  <c r="AG13"/>
  <c r="AI13"/>
  <c r="AK13"/>
  <c r="AG14"/>
  <c r="AI14"/>
  <c r="AK14"/>
  <c r="AG15"/>
  <c r="AI15"/>
  <c r="AK15"/>
  <c r="AG16"/>
  <c r="AI16"/>
  <c r="AK16"/>
  <c r="AG17"/>
  <c r="AI17"/>
  <c r="AK17"/>
  <c r="AG18"/>
  <c r="AI18"/>
  <c r="AK18"/>
  <c r="AG19"/>
  <c r="AI19"/>
  <c r="AK19"/>
  <c r="AG20"/>
  <c r="AI20"/>
  <c r="AK20"/>
  <c r="AG21"/>
  <c r="AI21"/>
  <c r="AK21"/>
  <c r="AG22"/>
  <c r="AI22"/>
  <c r="AK22"/>
  <c r="AG23"/>
  <c r="AI23"/>
  <c r="AK23"/>
  <c r="AG24"/>
  <c r="AI24"/>
  <c r="AK24"/>
  <c r="AG25"/>
  <c r="AI25"/>
  <c r="AK25"/>
  <c r="AG26"/>
  <c r="AI26"/>
  <c r="AK26"/>
  <c r="AG27"/>
  <c r="AI27"/>
  <c r="AK27"/>
  <c r="AG28"/>
  <c r="AI28"/>
  <c r="AK28"/>
  <c r="AG29"/>
  <c r="AI29"/>
  <c r="AK29"/>
  <c r="AG30"/>
  <c r="AI30"/>
  <c r="AK30"/>
  <c r="AG31"/>
  <c r="AI31"/>
  <c r="AK31"/>
  <c r="AG32"/>
  <c r="AI32"/>
  <c r="AK32"/>
  <c r="AG33"/>
  <c r="AI33"/>
  <c r="AK33"/>
  <c r="AG34"/>
  <c r="AI34"/>
  <c r="AK34"/>
  <c r="AG35"/>
  <c r="AI35"/>
  <c r="AK35"/>
  <c r="AG36"/>
  <c r="AI36"/>
  <c r="AK36"/>
  <c r="AG37"/>
  <c r="AI37"/>
  <c r="AK37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2"/>
  <c r="F38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2"/>
  <c r="C38"/>
  <c r="E38"/>
  <c r="B38"/>
  <c r="D38" s="1"/>
  <c r="G38"/>
  <c r="I38" s="1"/>
  <c r="AI2" l="1"/>
  <c r="AK38"/>
  <c r="AI38"/>
  <c r="H38"/>
  <c r="AG38"/>
  <c r="AK2"/>
</calcChain>
</file>

<file path=xl/sharedStrings.xml><?xml version="1.0" encoding="utf-8"?>
<sst xmlns="http://schemas.openxmlformats.org/spreadsheetml/2006/main" count="153" uniqueCount="114">
  <si>
    <t>Unidades Evaluadas</t>
  </si>
  <si>
    <t>ASIGNATURAS LIBRE ELECCION U.C.</t>
  </si>
  <si>
    <t>DIP. CIE. EMPRESARIALES PLAN 2000</t>
  </si>
  <si>
    <t>DIP. ENFERMERIA PLAN 99</t>
  </si>
  <si>
    <t>DIP. MAQUINAS NAVALES PLAN 99</t>
  </si>
  <si>
    <t>DIP. NAVEGACION MARITIMA PLAN 99</t>
  </si>
  <si>
    <t>DIP. RELACIONES LABORALES</t>
  </si>
  <si>
    <t>I.T.MINAS, ESP. EXPLOT.DE MINAS</t>
  </si>
  <si>
    <t>I.T.MINAS, ESP. MINERAL.Y METALURG</t>
  </si>
  <si>
    <t>I.T.PROPULSION Y SERV. DEL BUQUE</t>
  </si>
  <si>
    <t>ING. CAMINOS, C. Y P. PLAN 99</t>
  </si>
  <si>
    <t>ING. INDUSTRIAL</t>
  </si>
  <si>
    <t>ING. INFORMATICA</t>
  </si>
  <si>
    <t>ING. QUIMICA</t>
  </si>
  <si>
    <t>ING. TELECOMUNICACION</t>
  </si>
  <si>
    <t>ING.T. O.PUBLICAS. CONST. CIVILES</t>
  </si>
  <si>
    <t>ING.T. TELECOM. SIST. ELECTRONICOS</t>
  </si>
  <si>
    <t>ING.T.I. ESPEC. ELECTRICIDAD</t>
  </si>
  <si>
    <t>ING.T.I. ESPEC. ELECTRONICA IND.</t>
  </si>
  <si>
    <t>ING.T.I. ESPEC. MECANICA</t>
  </si>
  <si>
    <t>ING.T.I. ESPEC. QUIMICA IND.</t>
  </si>
  <si>
    <t>LIC. ADMON Y DIR EMPRESAS PLAN 00</t>
  </si>
  <si>
    <t>LIC. ECONOMIA PLAN 2000</t>
  </si>
  <si>
    <t>LIC. GEOGRAFIA PLAN 99</t>
  </si>
  <si>
    <t>LIC. HISTORIA PLAN 99</t>
  </si>
  <si>
    <t>LIC. MAQUINAS NAVALES PLAN 2000</t>
  </si>
  <si>
    <t>LIC. MEDICINA</t>
  </si>
  <si>
    <t>LIC. NAUTICA Y T. MARITIMO PLAN 99</t>
  </si>
  <si>
    <t>LIC. PSICOPEDAGOGIA</t>
  </si>
  <si>
    <t>LICENCIADO EN DERECHO</t>
  </si>
  <si>
    <t>LICENCIADO FISICA PLAN 2000</t>
  </si>
  <si>
    <t>LICENCIADO MATEMATICAS PLAN 2000</t>
  </si>
  <si>
    <t>MAESTRO. EDUC. FISICA PLAN 99</t>
  </si>
  <si>
    <t>MAESTRO. EDUC. INFANTIL PLAN 99</t>
  </si>
  <si>
    <t>MAESTRO. EDUC. PRIMARIA PLAN 99</t>
  </si>
  <si>
    <t>MAESTRO. L. EXTRANJERA PLAN 99</t>
  </si>
  <si>
    <t>PROGRAMA CORNELL</t>
  </si>
  <si>
    <t>PLAN</t>
  </si>
  <si>
    <t>Número total Unidades Evaluación</t>
  </si>
  <si>
    <t>UNIVERSIDAD</t>
  </si>
  <si>
    <t>% Unidades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</si>
  <si>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</si>
  <si>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</si>
  <si>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</si>
  <si>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</si>
  <si>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</si>
  <si>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</si>
  <si>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</si>
  <si>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</si>
  <si>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</si>
  <si>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</si>
  <si>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</si>
  <si>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</si>
  <si>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</si>
  <si>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</si>
  <si>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</si>
  <si>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</si>
  <si>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</si>
  <si>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Media ITEM 18</t>
  </si>
  <si>
    <t>Media ITEM 19</t>
  </si>
  <si>
    <t>Media ITEM 20</t>
  </si>
  <si>
    <t>Media ITEM 21</t>
  </si>
  <si>
    <t>Num. Total Matriculados</t>
  </si>
  <si>
    <t>Num. Total Encuestas Rec.</t>
  </si>
  <si>
    <t>% Participación Total Titulación</t>
  </si>
  <si>
    <t>Media Global 2007</t>
  </si>
  <si>
    <t>Media Global 2006</t>
  </si>
  <si>
    <t>Media Global 2005</t>
  </si>
  <si>
    <t>Media Global 2004</t>
  </si>
  <si>
    <t>Media Global 2003</t>
  </si>
  <si>
    <t>X&lt;=2,5</t>
  </si>
  <si>
    <t>2,5&lt;X&lt;=3,5</t>
  </si>
  <si>
    <t>3,5&lt;X</t>
  </si>
  <si>
    <t>Num. Total Matriculados Evaluadas</t>
  </si>
  <si>
    <t>% Participación Total Evaluadas</t>
  </si>
  <si>
    <t>Media Global 2008</t>
  </si>
  <si>
    <t>VICERRECTORADO DE CALIDAD E INNOVACIÓN EDUCATIVA</t>
  </si>
  <si>
    <t>UNIVERSIDAD DE CANTABRIA</t>
  </si>
  <si>
    <t>ENCUESTA DE OPINIÓN DE LOS ESTUDIANTES SOBRE LA ACTIVIDAD DOCENTE DEL PROFESORADO</t>
  </si>
  <si>
    <t xml:space="preserve">TABLA DE RESULTADOS </t>
  </si>
  <si>
    <t>TÍTULOS DE PRIMER Y SEGUNDO CICLO</t>
  </si>
  <si>
    <t>CURSO 2008 - 2009</t>
  </si>
  <si>
    <t>LISTADO PREGUNTAS ENCUESTA</t>
  </si>
  <si>
    <t>Planificación</t>
  </si>
  <si>
    <t>La información que proporciona el profesor/a/a sobre la actividad docente (objetivos, actividades, bibliografía, criterios y sistema de evaluación, etc.) me ha resultado de fácil acceso y utilidad.</t>
  </si>
  <si>
    <t>Las tareas previstas (teóricas, prácticas, de trabajo individual, en grupo, etc.) guardan relación con lo que el profesor/a pretende que aprenda en la actividad docente.</t>
  </si>
  <si>
    <t>En el desarrollo de esta actividad docente no hay solapamientos con los contenidos de otras actividades ni repeticiones innecesarias.</t>
  </si>
  <si>
    <t>Se han coordinado adecuadamente las tareas teóricas y prácticas previstas en el programa.</t>
  </si>
  <si>
    <t xml:space="preserve">Los créditos asignados a la actividad docente guardan proporción con el volumen de contenidos y tareas que comprende. </t>
  </si>
  <si>
    <t>La dedicación que exige esta actividad docente se corresponde con la prevista en el programa.</t>
  </si>
  <si>
    <t>Desarrollo</t>
  </si>
  <si>
    <t>El profesor/a se adapta al nivel de conocimientos previos de los alumnos/as.</t>
  </si>
  <si>
    <t>El profesor/a prepara, organiza y estructura bien las actividades o tareas que se realizan en la clase (o laboratorio, taller, trabajo de campo, seminario, etc.).</t>
  </si>
  <si>
    <t>El profesor/a explica con claridad y resalta los contenidos importantes de la actividad docente.</t>
  </si>
  <si>
    <t>El profesor/a resuelve las dudas y orienta a alumnos/as en el desarrollo de las tareas.</t>
  </si>
  <si>
    <t>Me ha resultado fácil acceder al profesor/a en su horario de tutorías.</t>
  </si>
  <si>
    <t>La ayuda recibida en las tutorías resulta eficaz para aprender.</t>
  </si>
  <si>
    <t>El profesor/a utiliza adecuadamente los recursos didácticos (audiovisuales, de laboratorio, de campo, etc.) para facilitar el aprendizaje.</t>
  </si>
  <si>
    <t>La bibliografía recomendada por el profesor/a es útil para desarrollar las tareas individuales o de grupo.</t>
  </si>
  <si>
    <t>El profesor/a favorece la participación del estudiantes en el desarrollo de la actividad docente (facilita que exprese sus opiniones, incluye tareas individuales o de grupo, etc.).</t>
  </si>
  <si>
    <t>El profesor/a consigue despertar interés por los diferentes temas que se abordan en el desarrollo de la actividad docente.</t>
  </si>
  <si>
    <t>El modo en que evalúa (exámenes, trabajos individuales o de grupo, etc.) guarda relación con el tipo de tareas (teóricas, prácticas, individuales, grupales, etc.) desarrolladas.</t>
  </si>
  <si>
    <t>El profesor/a aplica de un modo adecuado los criterios de evaluación recogidos en el programa.</t>
  </si>
  <si>
    <t>Resultados</t>
  </si>
  <si>
    <t>El profesor/a ha facilitado mi aprendizaje. Gracias a su ayuda he logrado mejorar mis conocimientos, habilidades o modo de afrontar determinados temas.</t>
  </si>
  <si>
    <t>He mejorado respecto a mi nivel de partida las competencias previstas en el programa.</t>
  </si>
  <si>
    <t>En general, estoy satisfecho con la labor docente de este profesor/a.</t>
  </si>
  <si>
    <t>Escala de valoración</t>
  </si>
  <si>
    <t>Completamente en desacuerdo</t>
  </si>
  <si>
    <t>En desacuerdo</t>
  </si>
  <si>
    <t>Muy de acuerdo</t>
  </si>
  <si>
    <t>Muy en desacuerdo</t>
  </si>
  <si>
    <t>De acuerdo</t>
  </si>
  <si>
    <t>Completamente de acuerdo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</si>
</sst>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8"/>
      <name val="Arial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/>
    <xf numFmtId="10" fontId="6" fillId="0" borderId="0" xfId="0" applyNumberFormat="1" applyFont="1" applyAlignment="1"/>
    <xf numFmtId="0" fontId="5" fillId="2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/>
    </xf>
    <xf numFmtId="0" fontId="6" fillId="0" borderId="2" xfId="0" applyFont="1" applyBorder="1" applyAlignment="1"/>
    <xf numFmtId="10" fontId="6" fillId="0" borderId="2" xfId="0" applyNumberFormat="1" applyFont="1" applyBorder="1" applyAlignment="1">
      <alignment horizontal="right"/>
    </xf>
    <xf numFmtId="0" fontId="5" fillId="0" borderId="2" xfId="1" applyFont="1" applyFill="1" applyBorder="1" applyAlignment="1">
      <alignment horizontal="right" wrapText="1"/>
    </xf>
    <xf numFmtId="10" fontId="5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 wrapText="1"/>
    </xf>
    <xf numFmtId="164" fontId="5" fillId="0" borderId="2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10" fontId="5" fillId="0" borderId="2" xfId="1" applyNumberFormat="1" applyFont="1" applyFill="1" applyBorder="1" applyAlignment="1">
      <alignment horizontal="center" wrapText="1"/>
    </xf>
    <xf numFmtId="0" fontId="5" fillId="0" borderId="2" xfId="1" applyFont="1" applyFill="1" applyBorder="1" applyAlignment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1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10" fontId="6" fillId="0" borderId="2" xfId="0" applyNumberFormat="1" applyFont="1" applyBorder="1" applyAlignment="1"/>
    <xf numFmtId="164" fontId="5" fillId="0" borderId="2" xfId="1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0" fontId="7" fillId="0" borderId="2" xfId="1" applyFont="1" applyFill="1" applyBorder="1" applyAlignment="1"/>
    <xf numFmtId="0" fontId="1" fillId="0" borderId="0" xfId="3"/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 vertical="distributed"/>
    </xf>
    <xf numFmtId="0" fontId="10" fillId="0" borderId="0" xfId="3" applyFont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textRotation="90" wrapText="1"/>
    </xf>
    <xf numFmtId="0" fontId="0" fillId="8" borderId="0" xfId="0" applyFill="1" applyBorder="1" applyAlignment="1">
      <alignment horizontal="center" vertical="center" textRotation="90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 textRotation="90" wrapText="1"/>
    </xf>
  </cellXfs>
  <cellStyles count="4">
    <cellStyle name="Normal" xfId="0" builtinId="0"/>
    <cellStyle name="Normal 3" xfId="3"/>
    <cellStyle name="Normal_Hoja1" xfId="1"/>
    <cellStyle name="Porcentual" xfId="2" builtinId="5"/>
  </cellStyles>
  <dxfs count="0"/>
  <tableStyles count="0" defaultTableStyle="TableStyleMedium9" defaultPivotStyle="PivotStyleLight16"/>
  <colors>
    <mruColors>
      <color rgb="FF00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30707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69745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61913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4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workbookViewId="0">
      <selection activeCell="B16" sqref="B16:J16"/>
    </sheetView>
  </sheetViews>
  <sheetFormatPr baseColWidth="10" defaultColWidth="11.42578125" defaultRowHeight="15"/>
  <cols>
    <col min="1" max="16384" width="11.42578125" style="32"/>
  </cols>
  <sheetData>
    <row r="2" spans="2:10">
      <c r="C2" s="43" t="s">
        <v>76</v>
      </c>
      <c r="D2" s="43"/>
      <c r="E2" s="43"/>
      <c r="F2" s="43"/>
      <c r="G2" s="43"/>
      <c r="H2" s="43"/>
      <c r="I2" s="43"/>
    </row>
    <row r="3" spans="2:10">
      <c r="C3" s="43" t="s">
        <v>77</v>
      </c>
      <c r="D3" s="43"/>
      <c r="E3" s="43"/>
      <c r="F3" s="43"/>
      <c r="G3" s="43"/>
      <c r="H3" s="43"/>
      <c r="I3" s="43"/>
    </row>
    <row r="10" spans="2:10" ht="17.25" customHeight="1">
      <c r="B10" s="44" t="s">
        <v>78</v>
      </c>
      <c r="C10" s="44"/>
      <c r="D10" s="44"/>
      <c r="E10" s="44"/>
      <c r="F10" s="44"/>
      <c r="G10" s="44"/>
      <c r="H10" s="44"/>
      <c r="I10" s="44"/>
      <c r="J10" s="44"/>
    </row>
    <row r="11" spans="2:10" ht="15" customHeight="1">
      <c r="B11" s="44"/>
      <c r="C11" s="44"/>
      <c r="D11" s="44"/>
      <c r="E11" s="44"/>
      <c r="F11" s="44"/>
      <c r="G11" s="44"/>
      <c r="H11" s="44"/>
      <c r="I11" s="44"/>
      <c r="J11" s="44"/>
    </row>
    <row r="12" spans="2:10">
      <c r="B12" s="44"/>
      <c r="C12" s="44"/>
      <c r="D12" s="44"/>
      <c r="E12" s="44"/>
      <c r="F12" s="44"/>
      <c r="G12" s="44"/>
      <c r="H12" s="44"/>
      <c r="I12" s="44"/>
      <c r="J12" s="44"/>
    </row>
    <row r="14" spans="2:10" ht="15.75">
      <c r="B14" s="42" t="s">
        <v>79</v>
      </c>
      <c r="C14" s="42"/>
      <c r="D14" s="42"/>
      <c r="E14" s="42"/>
      <c r="F14" s="42"/>
      <c r="G14" s="42"/>
      <c r="H14" s="42"/>
      <c r="I14" s="42"/>
      <c r="J14" s="42"/>
    </row>
    <row r="15" spans="2:10" ht="15.75">
      <c r="B15" s="45" t="s">
        <v>80</v>
      </c>
      <c r="C15" s="45"/>
      <c r="D15" s="45"/>
      <c r="E15" s="45"/>
      <c r="F15" s="45"/>
      <c r="G15" s="45"/>
      <c r="H15" s="45"/>
      <c r="I15" s="45"/>
      <c r="J15" s="45"/>
    </row>
    <row r="16" spans="2:10" ht="15.75">
      <c r="B16" s="42" t="s">
        <v>81</v>
      </c>
      <c r="C16" s="42"/>
      <c r="D16" s="42"/>
      <c r="E16" s="42"/>
      <c r="F16" s="42"/>
      <c r="G16" s="42"/>
      <c r="H16" s="42"/>
      <c r="I16" s="42"/>
      <c r="J16" s="42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/>
  </sheetViews>
  <sheetFormatPr baseColWidth="10" defaultColWidth="11.42578125" defaultRowHeight="12.75"/>
  <cols>
    <col min="1" max="1" width="7" style="34" customWidth="1"/>
    <col min="2" max="2" width="11.85546875" style="34" customWidth="1"/>
    <col min="3" max="3" width="6.140625" style="34" customWidth="1"/>
    <col min="4" max="4" width="27.5703125" style="34" customWidth="1"/>
    <col min="5" max="5" width="7.42578125" style="34" customWidth="1"/>
    <col min="6" max="6" width="16.5703125" style="34" customWidth="1"/>
    <col min="7" max="7" width="6.140625" style="34" customWidth="1"/>
    <col min="8" max="8" width="35.42578125" style="34" customWidth="1"/>
    <col min="9" max="16384" width="11.42578125" style="34"/>
  </cols>
  <sheetData>
    <row r="1" spans="1:9" ht="30.75" customHeight="1">
      <c r="A1" s="33"/>
      <c r="B1" s="33"/>
      <c r="C1" s="49" t="s">
        <v>82</v>
      </c>
      <c r="D1" s="49"/>
      <c r="E1" s="49"/>
      <c r="F1" s="49"/>
      <c r="G1" s="49"/>
      <c r="H1" s="49"/>
      <c r="I1" s="49"/>
    </row>
    <row r="2" spans="1:9" ht="25.5" customHeight="1">
      <c r="A2" s="50" t="s">
        <v>83</v>
      </c>
      <c r="B2" s="35">
        <v>1</v>
      </c>
      <c r="C2" s="46" t="s">
        <v>84</v>
      </c>
      <c r="D2" s="47"/>
      <c r="E2" s="47"/>
      <c r="F2" s="47"/>
      <c r="G2" s="47"/>
      <c r="H2" s="47"/>
      <c r="I2" s="48"/>
    </row>
    <row r="3" spans="1:9" ht="25.5" customHeight="1">
      <c r="A3" s="50"/>
      <c r="B3" s="35">
        <v>2</v>
      </c>
      <c r="C3" s="46" t="s">
        <v>85</v>
      </c>
      <c r="D3" s="47"/>
      <c r="E3" s="47"/>
      <c r="F3" s="47"/>
      <c r="G3" s="47"/>
      <c r="H3" s="47"/>
      <c r="I3" s="48"/>
    </row>
    <row r="4" spans="1:9" ht="25.5" customHeight="1">
      <c r="A4" s="50"/>
      <c r="B4" s="35">
        <v>3</v>
      </c>
      <c r="C4" s="46" t="s">
        <v>86</v>
      </c>
      <c r="D4" s="47"/>
      <c r="E4" s="47"/>
      <c r="F4" s="47"/>
      <c r="G4" s="47"/>
      <c r="H4" s="47"/>
      <c r="I4" s="48"/>
    </row>
    <row r="5" spans="1:9" ht="12.75" customHeight="1">
      <c r="A5" s="50"/>
      <c r="B5" s="35">
        <v>4</v>
      </c>
      <c r="C5" s="46" t="s">
        <v>87</v>
      </c>
      <c r="D5" s="47"/>
      <c r="E5" s="47"/>
      <c r="F5" s="47"/>
      <c r="G5" s="47"/>
      <c r="H5" s="47"/>
      <c r="I5" s="48"/>
    </row>
    <row r="6" spans="1:9" ht="12.75" customHeight="1">
      <c r="A6" s="50"/>
      <c r="B6" s="35">
        <v>5</v>
      </c>
      <c r="C6" s="46" t="s">
        <v>88</v>
      </c>
      <c r="D6" s="47"/>
      <c r="E6" s="47"/>
      <c r="F6" s="47"/>
      <c r="G6" s="47"/>
      <c r="H6" s="47"/>
      <c r="I6" s="48"/>
    </row>
    <row r="7" spans="1:9" ht="12.75" customHeight="1">
      <c r="A7" s="50"/>
      <c r="B7" s="35">
        <v>6</v>
      </c>
      <c r="C7" s="46" t="s">
        <v>89</v>
      </c>
      <c r="D7" s="47"/>
      <c r="E7" s="47"/>
      <c r="F7" s="47"/>
      <c r="G7" s="47"/>
      <c r="H7" s="47"/>
      <c r="I7" s="48"/>
    </row>
    <row r="8" spans="1:9" ht="12.75" customHeight="1">
      <c r="A8" s="55" t="s">
        <v>90</v>
      </c>
      <c r="B8" s="36">
        <v>7</v>
      </c>
      <c r="C8" s="46" t="s">
        <v>91</v>
      </c>
      <c r="D8" s="47"/>
      <c r="E8" s="47"/>
      <c r="F8" s="47"/>
      <c r="G8" s="47"/>
      <c r="H8" s="47"/>
      <c r="I8" s="48"/>
    </row>
    <row r="9" spans="1:9" ht="25.5" customHeight="1">
      <c r="A9" s="55"/>
      <c r="B9" s="36">
        <v>8</v>
      </c>
      <c r="C9" s="46" t="s">
        <v>92</v>
      </c>
      <c r="D9" s="47"/>
      <c r="E9" s="47"/>
      <c r="F9" s="47"/>
      <c r="G9" s="47"/>
      <c r="H9" s="47"/>
      <c r="I9" s="48"/>
    </row>
    <row r="10" spans="1:9" ht="12.75" customHeight="1">
      <c r="A10" s="55"/>
      <c r="B10" s="36">
        <v>9</v>
      </c>
      <c r="C10" s="46" t="s">
        <v>93</v>
      </c>
      <c r="D10" s="47"/>
      <c r="E10" s="47"/>
      <c r="F10" s="47"/>
      <c r="G10" s="47"/>
      <c r="H10" s="47"/>
      <c r="I10" s="48"/>
    </row>
    <row r="11" spans="1:9" ht="12.75" customHeight="1">
      <c r="A11" s="55"/>
      <c r="B11" s="36">
        <v>10</v>
      </c>
      <c r="C11" s="46" t="s">
        <v>94</v>
      </c>
      <c r="D11" s="47"/>
      <c r="E11" s="47"/>
      <c r="F11" s="47"/>
      <c r="G11" s="47"/>
      <c r="H11" s="47"/>
      <c r="I11" s="48"/>
    </row>
    <row r="12" spans="1:9" ht="12.75" customHeight="1">
      <c r="A12" s="55"/>
      <c r="B12" s="36">
        <v>11</v>
      </c>
      <c r="C12" s="46" t="s">
        <v>95</v>
      </c>
      <c r="D12" s="47"/>
      <c r="E12" s="47"/>
      <c r="F12" s="47"/>
      <c r="G12" s="47"/>
      <c r="H12" s="47"/>
      <c r="I12" s="48"/>
    </row>
    <row r="13" spans="1:9" ht="12.75" customHeight="1">
      <c r="A13" s="55"/>
      <c r="B13" s="36">
        <v>12</v>
      </c>
      <c r="C13" s="46" t="s">
        <v>96</v>
      </c>
      <c r="D13" s="47"/>
      <c r="E13" s="47"/>
      <c r="F13" s="47"/>
      <c r="G13" s="47"/>
      <c r="H13" s="47"/>
      <c r="I13" s="48"/>
    </row>
    <row r="14" spans="1:9" ht="25.5" customHeight="1">
      <c r="A14" s="55"/>
      <c r="B14" s="36">
        <v>13</v>
      </c>
      <c r="C14" s="46" t="s">
        <v>97</v>
      </c>
      <c r="D14" s="47"/>
      <c r="E14" s="47"/>
      <c r="F14" s="47"/>
      <c r="G14" s="47"/>
      <c r="H14" s="47"/>
      <c r="I14" s="48"/>
    </row>
    <row r="15" spans="1:9" ht="12.75" customHeight="1">
      <c r="A15" s="55"/>
      <c r="B15" s="36">
        <v>14</v>
      </c>
      <c r="C15" s="46" t="s">
        <v>98</v>
      </c>
      <c r="D15" s="47"/>
      <c r="E15" s="47"/>
      <c r="F15" s="47"/>
      <c r="G15" s="47"/>
      <c r="H15" s="47"/>
      <c r="I15" s="48"/>
    </row>
    <row r="16" spans="1:9" ht="25.5" customHeight="1">
      <c r="A16" s="55"/>
      <c r="B16" s="36">
        <v>15</v>
      </c>
      <c r="C16" s="46" t="s">
        <v>99</v>
      </c>
      <c r="D16" s="47"/>
      <c r="E16" s="47"/>
      <c r="F16" s="47"/>
      <c r="G16" s="47"/>
      <c r="H16" s="47"/>
      <c r="I16" s="48"/>
    </row>
    <row r="17" spans="1:9" ht="12.75" customHeight="1">
      <c r="A17" s="55"/>
      <c r="B17" s="36">
        <v>16</v>
      </c>
      <c r="C17" s="46" t="s">
        <v>100</v>
      </c>
      <c r="D17" s="47"/>
      <c r="E17" s="47"/>
      <c r="F17" s="47"/>
      <c r="G17" s="47"/>
      <c r="H17" s="47"/>
      <c r="I17" s="48"/>
    </row>
    <row r="18" spans="1:9" ht="25.5" customHeight="1">
      <c r="A18" s="55"/>
      <c r="B18" s="36">
        <v>17</v>
      </c>
      <c r="C18" s="46" t="s">
        <v>101</v>
      </c>
      <c r="D18" s="47"/>
      <c r="E18" s="47"/>
      <c r="F18" s="47"/>
      <c r="G18" s="47"/>
      <c r="H18" s="47"/>
      <c r="I18" s="48"/>
    </row>
    <row r="19" spans="1:9" ht="12.75" customHeight="1">
      <c r="A19" s="55"/>
      <c r="B19" s="36">
        <v>18</v>
      </c>
      <c r="C19" s="46" t="s">
        <v>102</v>
      </c>
      <c r="D19" s="47"/>
      <c r="E19" s="47"/>
      <c r="F19" s="47"/>
      <c r="G19" s="47"/>
      <c r="H19" s="47"/>
      <c r="I19" s="48"/>
    </row>
    <row r="20" spans="1:9" ht="25.5" customHeight="1">
      <c r="A20" s="54" t="s">
        <v>103</v>
      </c>
      <c r="B20" s="37">
        <v>19</v>
      </c>
      <c r="C20" s="46" t="s">
        <v>104</v>
      </c>
      <c r="D20" s="47"/>
      <c r="E20" s="47"/>
      <c r="F20" s="47"/>
      <c r="G20" s="47"/>
      <c r="H20" s="47"/>
      <c r="I20" s="48"/>
    </row>
    <row r="21" spans="1:9" ht="12.75" customHeight="1">
      <c r="A21" s="54"/>
      <c r="B21" s="37">
        <v>20</v>
      </c>
      <c r="C21" s="46" t="s">
        <v>105</v>
      </c>
      <c r="D21" s="47"/>
      <c r="E21" s="47"/>
      <c r="F21" s="47"/>
      <c r="G21" s="47"/>
      <c r="H21" s="47"/>
      <c r="I21" s="48"/>
    </row>
    <row r="22" spans="1:9" ht="18.75" customHeight="1">
      <c r="A22" s="54"/>
      <c r="B22" s="37">
        <v>21</v>
      </c>
      <c r="C22" s="46" t="s">
        <v>106</v>
      </c>
      <c r="D22" s="47"/>
      <c r="E22" s="47"/>
      <c r="F22" s="47"/>
      <c r="G22" s="47"/>
      <c r="H22" s="47"/>
      <c r="I22" s="48"/>
    </row>
    <row r="23" spans="1:9" ht="18.75" customHeight="1">
      <c r="A23" s="51"/>
      <c r="B23" s="51"/>
      <c r="C23" s="51"/>
      <c r="D23" s="51"/>
      <c r="E23" s="51"/>
      <c r="F23" s="51"/>
      <c r="G23" s="51"/>
      <c r="H23" s="51"/>
      <c r="I23" s="51"/>
    </row>
    <row r="24" spans="1:9">
      <c r="A24" s="52" t="s">
        <v>107</v>
      </c>
      <c r="B24" s="53"/>
      <c r="C24" s="38">
        <v>0</v>
      </c>
      <c r="D24" s="39" t="s">
        <v>108</v>
      </c>
      <c r="E24" s="38">
        <v>2</v>
      </c>
      <c r="F24" s="39" t="s">
        <v>109</v>
      </c>
      <c r="G24" s="38">
        <v>4</v>
      </c>
      <c r="H24" s="39" t="s">
        <v>110</v>
      </c>
      <c r="I24" s="40"/>
    </row>
    <row r="25" spans="1:9">
      <c r="A25" s="41"/>
      <c r="B25" s="41"/>
      <c r="C25" s="38">
        <v>1</v>
      </c>
      <c r="D25" s="39" t="s">
        <v>111</v>
      </c>
      <c r="E25" s="38">
        <v>3</v>
      </c>
      <c r="F25" s="39" t="s">
        <v>112</v>
      </c>
      <c r="G25" s="38">
        <v>5</v>
      </c>
      <c r="H25" s="39" t="s">
        <v>113</v>
      </c>
      <c r="I25" s="40"/>
    </row>
    <row r="26" spans="1:9">
      <c r="A26" s="40"/>
      <c r="B26" s="40"/>
      <c r="C26" s="40"/>
      <c r="D26" s="40"/>
      <c r="E26" s="40"/>
      <c r="F26" s="40"/>
      <c r="G26" s="40"/>
      <c r="H26" s="40"/>
      <c r="I26" s="40"/>
    </row>
  </sheetData>
  <mergeCells count="27">
    <mergeCell ref="A23:I23"/>
    <mergeCell ref="A24:B24"/>
    <mergeCell ref="C17:I17"/>
    <mergeCell ref="C18:I18"/>
    <mergeCell ref="C19:I19"/>
    <mergeCell ref="A20:A22"/>
    <mergeCell ref="C20:I20"/>
    <mergeCell ref="C21:I21"/>
    <mergeCell ref="C22:I22"/>
    <mergeCell ref="A8:A19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:I1"/>
    <mergeCell ref="A2:A7"/>
    <mergeCell ref="C2:I2"/>
    <mergeCell ref="C3:I3"/>
    <mergeCell ref="C4:I4"/>
    <mergeCell ref="C5:I5"/>
    <mergeCell ref="C6:I6"/>
    <mergeCell ref="C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7"/>
  <sheetViews>
    <sheetView zoomScale="70" workbookViewId="0">
      <pane xSplit="1" topLeftCell="B1" activePane="topRight" state="frozen"/>
      <selection pane="topRight" activeCell="F53" sqref="F53"/>
    </sheetView>
  </sheetViews>
  <sheetFormatPr baseColWidth="10" defaultRowHeight="12.75"/>
  <cols>
    <col min="1" max="1" width="37" style="4" bestFit="1" customWidth="1"/>
    <col min="2" max="2" width="13.42578125" style="6" customWidth="1"/>
    <col min="3" max="3" width="12.7109375" style="6" customWidth="1"/>
    <col min="4" max="4" width="12.42578125" style="7" customWidth="1"/>
    <col min="5" max="5" width="10.28515625" style="6" customWidth="1"/>
    <col min="6" max="6" width="11.5703125" style="6" bestFit="1" customWidth="1"/>
    <col min="7" max="7" width="14.28515625" style="6" bestFit="1" customWidth="1"/>
    <col min="8" max="9" width="14" style="7" bestFit="1" customWidth="1"/>
    <col min="10" max="15" width="6.85546875" style="2" customWidth="1"/>
    <col min="16" max="31" width="7.7109375" style="2" customWidth="1"/>
    <col min="32" max="32" width="5.28515625" style="3" customWidth="1"/>
    <col min="33" max="33" width="7.28515625" style="5" customWidth="1"/>
    <col min="34" max="34" width="9.5703125" style="3" customWidth="1"/>
    <col min="35" max="35" width="8.7109375" style="5" customWidth="1"/>
    <col min="36" max="36" width="5.7109375" style="3" bestFit="1" customWidth="1"/>
    <col min="37" max="37" width="9" style="5" customWidth="1"/>
    <col min="38" max="42" width="10.5703125" style="2" customWidth="1"/>
    <col min="43" max="43" width="9.85546875" style="3" customWidth="1"/>
    <col min="46" max="46" width="38" style="6" hidden="1" customWidth="1"/>
    <col min="47" max="16384" width="11.42578125" style="6"/>
  </cols>
  <sheetData>
    <row r="1" spans="1:46" s="1" customFormat="1" ht="38.25" customHeight="1">
      <c r="A1" s="8" t="s">
        <v>37</v>
      </c>
      <c r="B1" s="8" t="s">
        <v>38</v>
      </c>
      <c r="C1" s="9" t="s">
        <v>0</v>
      </c>
      <c r="D1" s="10" t="s">
        <v>40</v>
      </c>
      <c r="E1" s="9" t="s">
        <v>62</v>
      </c>
      <c r="F1" s="9" t="s">
        <v>73</v>
      </c>
      <c r="G1" s="9" t="s">
        <v>63</v>
      </c>
      <c r="H1" s="10" t="s">
        <v>64</v>
      </c>
      <c r="I1" s="10" t="s">
        <v>74</v>
      </c>
      <c r="J1" s="11" t="s">
        <v>41</v>
      </c>
      <c r="K1" s="11" t="s">
        <v>42</v>
      </c>
      <c r="L1" s="11" t="s">
        <v>43</v>
      </c>
      <c r="M1" s="11" t="s">
        <v>44</v>
      </c>
      <c r="N1" s="11" t="s">
        <v>45</v>
      </c>
      <c r="O1" s="11" t="s">
        <v>46</v>
      </c>
      <c r="P1" s="11" t="s">
        <v>47</v>
      </c>
      <c r="Q1" s="11" t="s">
        <v>48</v>
      </c>
      <c r="R1" s="11" t="s">
        <v>49</v>
      </c>
      <c r="S1" s="11" t="s">
        <v>50</v>
      </c>
      <c r="T1" s="11" t="s">
        <v>51</v>
      </c>
      <c r="U1" s="11" t="s">
        <v>52</v>
      </c>
      <c r="V1" s="11" t="s">
        <v>53</v>
      </c>
      <c r="W1" s="11" t="s">
        <v>54</v>
      </c>
      <c r="X1" s="11" t="s">
        <v>55</v>
      </c>
      <c r="Y1" s="11" t="s">
        <v>56</v>
      </c>
      <c r="Z1" s="11" t="s">
        <v>57</v>
      </c>
      <c r="AA1" s="11" t="s">
        <v>58</v>
      </c>
      <c r="AB1" s="11" t="s">
        <v>59</v>
      </c>
      <c r="AC1" s="11" t="s">
        <v>60</v>
      </c>
      <c r="AD1" s="11" t="s">
        <v>61</v>
      </c>
      <c r="AE1" s="11" t="s">
        <v>75</v>
      </c>
      <c r="AF1" s="12" t="s">
        <v>70</v>
      </c>
      <c r="AG1" s="12"/>
      <c r="AH1" s="12" t="s">
        <v>71</v>
      </c>
      <c r="AI1" s="12"/>
      <c r="AJ1" s="12" t="s">
        <v>72</v>
      </c>
      <c r="AK1" s="12"/>
      <c r="AL1" s="11" t="s">
        <v>65</v>
      </c>
      <c r="AM1" s="11" t="s">
        <v>66</v>
      </c>
      <c r="AN1" s="11" t="s">
        <v>67</v>
      </c>
      <c r="AO1" s="11" t="s">
        <v>68</v>
      </c>
      <c r="AP1" s="11" t="s">
        <v>69</v>
      </c>
      <c r="AQ1" s="12" t="s">
        <v>0</v>
      </c>
      <c r="AT1" s="9" t="s">
        <v>37</v>
      </c>
    </row>
    <row r="2" spans="1:46" ht="11.25">
      <c r="A2" s="13" t="s">
        <v>1</v>
      </c>
      <c r="B2" s="14">
        <v>232</v>
      </c>
      <c r="C2" s="14">
        <v>53</v>
      </c>
      <c r="D2" s="15">
        <f t="shared" ref="D2:D38" si="0">C2/B2</f>
        <v>0.22844827586206898</v>
      </c>
      <c r="E2" s="14">
        <v>11543</v>
      </c>
      <c r="F2" s="14">
        <v>999</v>
      </c>
      <c r="G2" s="16">
        <v>514</v>
      </c>
      <c r="H2" s="17">
        <f>G2/E2</f>
        <v>4.4529151866932341E-2</v>
      </c>
      <c r="I2" s="17">
        <f>G2/F2</f>
        <v>0.51451451451451446</v>
      </c>
      <c r="J2" s="18">
        <v>3.6213017751479288</v>
      </c>
      <c r="K2" s="18">
        <v>3.6182902584493037</v>
      </c>
      <c r="L2" s="18">
        <v>3.6429980276134124</v>
      </c>
      <c r="M2" s="18">
        <v>3.5700197238658777</v>
      </c>
      <c r="N2" s="18">
        <v>3.6102362204724407</v>
      </c>
      <c r="O2" s="18">
        <v>3.4473161033797215</v>
      </c>
      <c r="P2" s="18">
        <v>3.7350597609561751</v>
      </c>
      <c r="Q2" s="18">
        <v>3.6910891089108908</v>
      </c>
      <c r="R2" s="18">
        <v>3.753968253968254</v>
      </c>
      <c r="S2" s="18">
        <v>3.753968253968254</v>
      </c>
      <c r="T2" s="18">
        <v>3.6371308016877641</v>
      </c>
      <c r="U2" s="18">
        <v>3.5789473684210522</v>
      </c>
      <c r="V2" s="18">
        <v>3.6852589641434266</v>
      </c>
      <c r="W2" s="18">
        <v>3.5301204819277112</v>
      </c>
      <c r="X2" s="18">
        <v>3.6435643564356432</v>
      </c>
      <c r="Y2" s="18">
        <v>3.5736738703339883</v>
      </c>
      <c r="Z2" s="18">
        <v>3.6322067594433403</v>
      </c>
      <c r="AA2" s="18">
        <v>3.6156941649899395</v>
      </c>
      <c r="AB2" s="18">
        <v>3.6706827309236951</v>
      </c>
      <c r="AC2" s="18">
        <v>3.6291913214990137</v>
      </c>
      <c r="AD2" s="18">
        <v>3.7604790419161676</v>
      </c>
      <c r="AE2" s="16">
        <v>3.6351731116421795</v>
      </c>
      <c r="AF2" s="20">
        <v>3</v>
      </c>
      <c r="AG2" s="21">
        <f t="shared" ref="AG2:AG38" si="1">AF2/AQ2</f>
        <v>5.6603773584905662E-2</v>
      </c>
      <c r="AH2" s="20">
        <v>11</v>
      </c>
      <c r="AI2" s="22">
        <f t="shared" ref="AI2:AI38" si="2">AH2/AQ2</f>
        <v>0.20754716981132076</v>
      </c>
      <c r="AJ2" s="20">
        <v>39</v>
      </c>
      <c r="AK2" s="22">
        <f t="shared" ref="AK2:AK38" si="3">AJ2/AQ2</f>
        <v>0.73584905660377353</v>
      </c>
      <c r="AL2" s="19">
        <v>3.8257185449937543</v>
      </c>
      <c r="AM2" s="19">
        <v>3.8558621764300161</v>
      </c>
      <c r="AN2" s="19">
        <v>3.9034577520105382</v>
      </c>
      <c r="AO2" s="19">
        <v>3.9034924812925582</v>
      </c>
      <c r="AP2" s="19">
        <v>4.0102534669498393</v>
      </c>
      <c r="AQ2" s="20">
        <f t="shared" ref="AQ2:AQ38" si="4">SUM(AF2,AH2,AJ2)</f>
        <v>53</v>
      </c>
      <c r="AR2" s="6"/>
      <c r="AS2" s="6"/>
      <c r="AT2" s="23" t="s">
        <v>1</v>
      </c>
    </row>
    <row r="3" spans="1:46" ht="11.25">
      <c r="A3" s="13" t="s">
        <v>2</v>
      </c>
      <c r="B3" s="14">
        <v>89</v>
      </c>
      <c r="C3" s="14">
        <v>66</v>
      </c>
      <c r="D3" s="15">
        <f t="shared" si="0"/>
        <v>0.7415730337078652</v>
      </c>
      <c r="E3" s="14">
        <v>11881</v>
      </c>
      <c r="F3" s="14">
        <v>8614</v>
      </c>
      <c r="G3" s="16">
        <v>1822</v>
      </c>
      <c r="H3" s="17">
        <f t="shared" ref="H3:H37" si="5">G3/E3</f>
        <v>0.15335409477316725</v>
      </c>
      <c r="I3" s="17">
        <f t="shared" ref="I3:I37" si="6">G3/F3</f>
        <v>0.21151613652194104</v>
      </c>
      <c r="J3" s="18">
        <v>3.4092920353982299</v>
      </c>
      <c r="K3" s="18">
        <v>3.3436098654708521</v>
      </c>
      <c r="L3" s="18">
        <v>3.4454949944382651</v>
      </c>
      <c r="M3" s="18">
        <v>3.3146192329071704</v>
      </c>
      <c r="N3" s="18">
        <v>3.3394140409065782</v>
      </c>
      <c r="O3" s="18">
        <v>3.1020408163265305</v>
      </c>
      <c r="P3" s="18">
        <v>3.4230337078651685</v>
      </c>
      <c r="Q3" s="18">
        <v>3.384615384615385</v>
      </c>
      <c r="R3" s="18">
        <v>3.510055865921788</v>
      </c>
      <c r="S3" s="18">
        <v>3.510055865921788</v>
      </c>
      <c r="T3" s="18">
        <v>3.3341630367143749</v>
      </c>
      <c r="U3" s="18">
        <v>3.3329097839898347</v>
      </c>
      <c r="V3" s="18">
        <v>3.4018475750577366</v>
      </c>
      <c r="W3" s="18">
        <v>3.3111764705882356</v>
      </c>
      <c r="X3" s="18">
        <v>3.4357541899441344</v>
      </c>
      <c r="Y3" s="18">
        <v>3.2653739612188364</v>
      </c>
      <c r="Z3" s="18">
        <v>3.4045714285714288</v>
      </c>
      <c r="AA3" s="18">
        <v>3.394948335246843</v>
      </c>
      <c r="AB3" s="18">
        <v>3.3473389355742293</v>
      </c>
      <c r="AC3" s="18">
        <v>3.3578651685393259</v>
      </c>
      <c r="AD3" s="18">
        <v>3.4896358543417367</v>
      </c>
      <c r="AE3" s="16">
        <v>3.3744163826413325</v>
      </c>
      <c r="AF3" s="20">
        <v>3</v>
      </c>
      <c r="AG3" s="21">
        <f t="shared" si="1"/>
        <v>4.5454545454545456E-2</v>
      </c>
      <c r="AH3" s="20">
        <v>39</v>
      </c>
      <c r="AI3" s="22">
        <f t="shared" si="2"/>
        <v>0.59090909090909094</v>
      </c>
      <c r="AJ3" s="20">
        <v>24</v>
      </c>
      <c r="AK3" s="22">
        <f t="shared" si="3"/>
        <v>0.36363636363636365</v>
      </c>
      <c r="AL3" s="24"/>
      <c r="AM3" s="19">
        <v>3.6666226489637195</v>
      </c>
      <c r="AN3" s="19">
        <v>3.5416228019512417</v>
      </c>
      <c r="AO3" s="19">
        <v>3.5641636433378499</v>
      </c>
      <c r="AP3" s="19">
        <v>3.59006977705485</v>
      </c>
      <c r="AQ3" s="20">
        <f t="shared" si="4"/>
        <v>66</v>
      </c>
      <c r="AR3" s="6"/>
      <c r="AS3" s="6"/>
      <c r="AT3" s="23" t="s">
        <v>2</v>
      </c>
    </row>
    <row r="4" spans="1:46" ht="11.25">
      <c r="A4" s="13" t="s">
        <v>3</v>
      </c>
      <c r="B4" s="14">
        <v>178</v>
      </c>
      <c r="C4" s="14">
        <v>43</v>
      </c>
      <c r="D4" s="15">
        <f t="shared" si="0"/>
        <v>0.24157303370786518</v>
      </c>
      <c r="E4" s="14">
        <v>12377</v>
      </c>
      <c r="F4" s="14">
        <v>2928</v>
      </c>
      <c r="G4" s="16">
        <v>1363</v>
      </c>
      <c r="H4" s="17">
        <f t="shared" si="5"/>
        <v>0.11012361638523067</v>
      </c>
      <c r="I4" s="17">
        <f t="shared" si="6"/>
        <v>0.46550546448087432</v>
      </c>
      <c r="J4" s="18">
        <v>3.6401766004415013</v>
      </c>
      <c r="K4" s="18">
        <v>3.4591381872213969</v>
      </c>
      <c r="L4" s="18">
        <v>3.578008915304606</v>
      </c>
      <c r="M4" s="18">
        <v>3.3752808988764045</v>
      </c>
      <c r="N4" s="18">
        <v>3.3343305908750933</v>
      </c>
      <c r="O4" s="18">
        <v>3.1696696696696698</v>
      </c>
      <c r="P4" s="18">
        <v>3.6291291291291294</v>
      </c>
      <c r="Q4" s="18">
        <v>3.5989621942179388</v>
      </c>
      <c r="R4" s="18">
        <v>3.727544910179641</v>
      </c>
      <c r="S4" s="18">
        <v>3.727544910179641</v>
      </c>
      <c r="T4" s="18">
        <v>3.5511182108626196</v>
      </c>
      <c r="U4" s="18">
        <v>3.5020441537203597</v>
      </c>
      <c r="V4" s="18">
        <v>3.625</v>
      </c>
      <c r="W4" s="18">
        <v>3.5523076923076919</v>
      </c>
      <c r="X4" s="18">
        <v>3.643445692883895</v>
      </c>
      <c r="Y4" s="18">
        <v>3.5125739644970411</v>
      </c>
      <c r="Z4" s="18">
        <v>3.4941084053417129</v>
      </c>
      <c r="AA4" s="18">
        <v>3.5650470219435739</v>
      </c>
      <c r="AB4" s="18">
        <v>3.5768357305071916</v>
      </c>
      <c r="AC4" s="18">
        <v>3.7066766691672921</v>
      </c>
      <c r="AD4" s="18">
        <v>3.7362055933484504</v>
      </c>
      <c r="AE4" s="16">
        <v>3.5568723908012649</v>
      </c>
      <c r="AF4" s="20">
        <v>2</v>
      </c>
      <c r="AG4" s="21">
        <f t="shared" si="1"/>
        <v>4.6511627906976744E-2</v>
      </c>
      <c r="AH4" s="20">
        <v>19</v>
      </c>
      <c r="AI4" s="22">
        <f t="shared" si="2"/>
        <v>0.44186046511627908</v>
      </c>
      <c r="AJ4" s="20">
        <v>22</v>
      </c>
      <c r="AK4" s="22">
        <f t="shared" si="3"/>
        <v>0.51162790697674421</v>
      </c>
      <c r="AL4" s="24"/>
      <c r="AM4" s="19">
        <v>3.9207438706438977</v>
      </c>
      <c r="AN4" s="19">
        <v>3.796929416759907</v>
      </c>
      <c r="AO4" s="19">
        <v>3.884455701219137</v>
      </c>
      <c r="AP4" s="19">
        <v>3.8415923719965561</v>
      </c>
      <c r="AQ4" s="20">
        <f t="shared" si="4"/>
        <v>43</v>
      </c>
      <c r="AR4" s="6"/>
      <c r="AS4" s="6"/>
      <c r="AT4" s="23" t="s">
        <v>3</v>
      </c>
    </row>
    <row r="5" spans="1:46" ht="11.25">
      <c r="A5" s="13" t="s">
        <v>4</v>
      </c>
      <c r="B5" s="14">
        <v>57</v>
      </c>
      <c r="C5" s="14">
        <v>44</v>
      </c>
      <c r="D5" s="15">
        <f t="shared" si="0"/>
        <v>0.77192982456140347</v>
      </c>
      <c r="E5" s="14">
        <v>792</v>
      </c>
      <c r="F5" s="14">
        <v>719</v>
      </c>
      <c r="G5" s="16">
        <v>371</v>
      </c>
      <c r="H5" s="17">
        <f t="shared" si="5"/>
        <v>0.46843434343434343</v>
      </c>
      <c r="I5" s="17">
        <f t="shared" si="6"/>
        <v>0.51599443671766343</v>
      </c>
      <c r="J5" s="18">
        <v>3.2670299727520433</v>
      </c>
      <c r="K5" s="18">
        <v>3.2638888888888893</v>
      </c>
      <c r="L5" s="18">
        <v>3.2817679558011053</v>
      </c>
      <c r="M5" s="18">
        <v>3.2571428571428571</v>
      </c>
      <c r="N5" s="18">
        <v>3.2611111111111111</v>
      </c>
      <c r="O5" s="18">
        <v>3.1236263736263732</v>
      </c>
      <c r="P5" s="18">
        <v>3.334269662921348</v>
      </c>
      <c r="Q5" s="18">
        <v>3.2699724517906334</v>
      </c>
      <c r="R5" s="18">
        <v>3.3314917127071819</v>
      </c>
      <c r="S5" s="18">
        <v>3.3314917127071819</v>
      </c>
      <c r="T5" s="18">
        <v>3.2056338028169016</v>
      </c>
      <c r="U5" s="18">
        <v>3.2222222222222223</v>
      </c>
      <c r="V5" s="18">
        <v>3.1944444444444446</v>
      </c>
      <c r="W5" s="18">
        <v>3.197222222222222</v>
      </c>
      <c r="X5" s="18">
        <v>3.3513513513513518</v>
      </c>
      <c r="Y5" s="18">
        <v>3.2087912087912089</v>
      </c>
      <c r="Z5" s="18">
        <v>3.2793296089385473</v>
      </c>
      <c r="AA5" s="18">
        <v>3.2897727272727275</v>
      </c>
      <c r="AB5" s="18">
        <v>3.3174157303370784</v>
      </c>
      <c r="AC5" s="18">
        <v>3.3342618384401117</v>
      </c>
      <c r="AD5" s="18">
        <v>3.3276836158192094</v>
      </c>
      <c r="AE5" s="16">
        <v>3.2725390982735907</v>
      </c>
      <c r="AF5" s="20">
        <v>4</v>
      </c>
      <c r="AG5" s="21">
        <f t="shared" si="1"/>
        <v>9.0909090909090912E-2</v>
      </c>
      <c r="AH5" s="20">
        <v>22</v>
      </c>
      <c r="AI5" s="22">
        <f t="shared" si="2"/>
        <v>0.5</v>
      </c>
      <c r="AJ5" s="20">
        <v>18</v>
      </c>
      <c r="AK5" s="22">
        <f t="shared" si="3"/>
        <v>0.40909090909090912</v>
      </c>
      <c r="AL5" s="19">
        <v>3.1857464198948584</v>
      </c>
      <c r="AM5" s="19">
        <v>3.4971345210031446</v>
      </c>
      <c r="AN5" s="19">
        <v>3.2545716971970049</v>
      </c>
      <c r="AO5" s="19">
        <v>3.4668948082306859</v>
      </c>
      <c r="AP5" s="19">
        <v>3.4955423562522827</v>
      </c>
      <c r="AQ5" s="20">
        <f t="shared" si="4"/>
        <v>44</v>
      </c>
      <c r="AR5" s="6"/>
      <c r="AS5" s="6"/>
      <c r="AT5" s="23" t="s">
        <v>4</v>
      </c>
    </row>
    <row r="6" spans="1:46" ht="11.25">
      <c r="A6" s="13" t="s">
        <v>5</v>
      </c>
      <c r="B6" s="14">
        <v>60</v>
      </c>
      <c r="C6" s="14">
        <v>43</v>
      </c>
      <c r="D6" s="15">
        <f t="shared" si="0"/>
        <v>0.71666666666666667</v>
      </c>
      <c r="E6" s="14">
        <v>563</v>
      </c>
      <c r="F6" s="14">
        <v>528</v>
      </c>
      <c r="G6" s="16">
        <v>268</v>
      </c>
      <c r="H6" s="17">
        <f t="shared" si="5"/>
        <v>0.47602131438721135</v>
      </c>
      <c r="I6" s="17">
        <f t="shared" si="6"/>
        <v>0.50757575757575757</v>
      </c>
      <c r="J6" s="18">
        <v>3.6273764258555135</v>
      </c>
      <c r="K6" s="18">
        <v>3.6037735849056602</v>
      </c>
      <c r="L6" s="18">
        <v>3.6325757575757578</v>
      </c>
      <c r="M6" s="18">
        <v>3.5019011406844109</v>
      </c>
      <c r="N6" s="18">
        <v>3.4807692307692308</v>
      </c>
      <c r="O6" s="18">
        <v>3.4296577946768059</v>
      </c>
      <c r="P6" s="18">
        <v>3.6943396226415093</v>
      </c>
      <c r="Q6" s="18">
        <v>3.6590909090909092</v>
      </c>
      <c r="R6" s="18">
        <v>3.7509578544061304</v>
      </c>
      <c r="S6" s="18">
        <v>3.7509578544061304</v>
      </c>
      <c r="T6" s="18">
        <v>3.6299212598425195</v>
      </c>
      <c r="U6" s="18">
        <v>3.6113360323886639</v>
      </c>
      <c r="V6" s="18">
        <v>3.7047244094488185</v>
      </c>
      <c r="W6" s="18">
        <v>3.6171875</v>
      </c>
      <c r="X6" s="18">
        <v>3.7595419847328246</v>
      </c>
      <c r="Y6" s="18">
        <v>3.5795454545454541</v>
      </c>
      <c r="Z6" s="18">
        <v>3.7007575757575761</v>
      </c>
      <c r="AA6" s="18">
        <v>3.6818181818181817</v>
      </c>
      <c r="AB6" s="18">
        <v>3.6515151515151514</v>
      </c>
      <c r="AC6" s="18">
        <v>3.7137404580152671</v>
      </c>
      <c r="AD6" s="18">
        <v>3.7969348659003828</v>
      </c>
      <c r="AE6" s="16">
        <v>3.6451029602032259</v>
      </c>
      <c r="AF6" s="20">
        <v>2</v>
      </c>
      <c r="AG6" s="21">
        <f t="shared" si="1"/>
        <v>4.6511627906976744E-2</v>
      </c>
      <c r="AH6" s="20">
        <v>11</v>
      </c>
      <c r="AI6" s="22">
        <f t="shared" si="2"/>
        <v>0.2558139534883721</v>
      </c>
      <c r="AJ6" s="20">
        <v>30</v>
      </c>
      <c r="AK6" s="22">
        <f t="shared" si="3"/>
        <v>0.69767441860465118</v>
      </c>
      <c r="AL6" s="19">
        <v>3.801026051825557</v>
      </c>
      <c r="AM6" s="19">
        <v>4.015733067524164</v>
      </c>
      <c r="AN6" s="19">
        <v>4.1825150118433463</v>
      </c>
      <c r="AO6" s="19">
        <v>3.9747025390342809</v>
      </c>
      <c r="AP6" s="19">
        <v>3.620300122376261</v>
      </c>
      <c r="AQ6" s="20">
        <f t="shared" si="4"/>
        <v>43</v>
      </c>
      <c r="AR6" s="6"/>
      <c r="AS6" s="6"/>
      <c r="AT6" s="23" t="s">
        <v>5</v>
      </c>
    </row>
    <row r="7" spans="1:46" ht="11.25">
      <c r="A7" s="13" t="s">
        <v>6</v>
      </c>
      <c r="B7" s="14">
        <v>43</v>
      </c>
      <c r="C7" s="14">
        <v>34</v>
      </c>
      <c r="D7" s="15">
        <f t="shared" si="0"/>
        <v>0.79069767441860461</v>
      </c>
      <c r="E7" s="14">
        <v>2173</v>
      </c>
      <c r="F7" s="14">
        <v>1840</v>
      </c>
      <c r="G7" s="16">
        <v>516</v>
      </c>
      <c r="H7" s="17">
        <f t="shared" si="5"/>
        <v>0.23745973308789692</v>
      </c>
      <c r="I7" s="17">
        <f t="shared" si="6"/>
        <v>0.28043478260869564</v>
      </c>
      <c r="J7" s="18">
        <v>3.3067961165048541</v>
      </c>
      <c r="K7" s="18">
        <v>3.2549019607843137</v>
      </c>
      <c r="L7" s="18">
        <v>3.2455445544554458</v>
      </c>
      <c r="M7" s="18">
        <v>3.0841487279843447</v>
      </c>
      <c r="N7" s="18">
        <v>3.1398058252427186</v>
      </c>
      <c r="O7" s="18">
        <v>2.8091451292246519</v>
      </c>
      <c r="P7" s="18">
        <v>3.227822580645161</v>
      </c>
      <c r="Q7" s="18">
        <v>3.224609375</v>
      </c>
      <c r="R7" s="18">
        <v>3.3545816733067726</v>
      </c>
      <c r="S7" s="18">
        <v>3.3545816733067726</v>
      </c>
      <c r="T7" s="18">
        <v>3.2256637168141591</v>
      </c>
      <c r="U7" s="18">
        <v>3.1281464530892444</v>
      </c>
      <c r="V7" s="18">
        <v>3.042338709677419</v>
      </c>
      <c r="W7" s="18">
        <v>3.2922465208747518</v>
      </c>
      <c r="X7" s="18">
        <v>3.2891089108910894</v>
      </c>
      <c r="Y7" s="18">
        <v>3.0275049115913557</v>
      </c>
      <c r="Z7" s="18">
        <v>3.1386554621848743</v>
      </c>
      <c r="AA7" s="18">
        <v>3.1538461538461542</v>
      </c>
      <c r="AB7" s="18">
        <v>3.071570576540755</v>
      </c>
      <c r="AC7" s="18">
        <v>3.2052313883299801</v>
      </c>
      <c r="AD7" s="18">
        <v>3.3207171314741037</v>
      </c>
      <c r="AE7" s="16">
        <v>3.1920752198205342</v>
      </c>
      <c r="AF7" s="20">
        <v>1</v>
      </c>
      <c r="AG7" s="21">
        <f t="shared" si="1"/>
        <v>2.9411764705882353E-2</v>
      </c>
      <c r="AH7" s="20">
        <v>23</v>
      </c>
      <c r="AI7" s="22">
        <f t="shared" si="2"/>
        <v>0.67647058823529416</v>
      </c>
      <c r="AJ7" s="20">
        <v>10</v>
      </c>
      <c r="AK7" s="22">
        <f t="shared" si="3"/>
        <v>0.29411764705882354</v>
      </c>
      <c r="AL7" s="19">
        <v>3.1104367852205326</v>
      </c>
      <c r="AM7" s="19">
        <v>3.7441575017521331</v>
      </c>
      <c r="AN7" s="19">
        <v>3.7314439785120714</v>
      </c>
      <c r="AO7" s="19">
        <v>3.6854433923116505</v>
      </c>
      <c r="AP7" s="19">
        <v>3.4830282561550687</v>
      </c>
      <c r="AQ7" s="20">
        <f t="shared" si="4"/>
        <v>34</v>
      </c>
      <c r="AR7" s="6"/>
      <c r="AS7" s="6"/>
      <c r="AT7" s="23" t="s">
        <v>6</v>
      </c>
    </row>
    <row r="8" spans="1:46" ht="11.25">
      <c r="A8" s="13" t="s">
        <v>7</v>
      </c>
      <c r="B8" s="14">
        <v>63</v>
      </c>
      <c r="C8" s="14">
        <v>52</v>
      </c>
      <c r="D8" s="15">
        <f t="shared" si="0"/>
        <v>0.82539682539682535</v>
      </c>
      <c r="E8" s="14">
        <v>2384</v>
      </c>
      <c r="F8" s="14">
        <v>1915</v>
      </c>
      <c r="G8" s="16">
        <v>996</v>
      </c>
      <c r="H8" s="17">
        <f t="shared" si="5"/>
        <v>0.41778523489932884</v>
      </c>
      <c r="I8" s="17">
        <f t="shared" si="6"/>
        <v>0.52010443864229761</v>
      </c>
      <c r="J8" s="18">
        <v>2.8242677824267783</v>
      </c>
      <c r="K8" s="18">
        <v>2.8654048370136698</v>
      </c>
      <c r="L8" s="18">
        <v>2.8589881593110871</v>
      </c>
      <c r="M8" s="18">
        <v>2.823845327604726</v>
      </c>
      <c r="N8" s="18">
        <v>2.7801494130202773</v>
      </c>
      <c r="O8" s="18">
        <v>2.7435622317596566</v>
      </c>
      <c r="P8" s="18">
        <v>2.8617710583153348</v>
      </c>
      <c r="Q8" s="18">
        <v>2.8168264110756125</v>
      </c>
      <c r="R8" s="18">
        <v>2.9226638023630507</v>
      </c>
      <c r="S8" s="18">
        <v>2.9226638023630507</v>
      </c>
      <c r="T8" s="18">
        <v>2.9175704989154014</v>
      </c>
      <c r="U8" s="18">
        <v>2.8519736842105261</v>
      </c>
      <c r="V8" s="18">
        <v>2.8464864864864863</v>
      </c>
      <c r="W8" s="18">
        <v>2.8123667377398722</v>
      </c>
      <c r="X8" s="18">
        <v>2.8530351437699681</v>
      </c>
      <c r="Y8" s="18">
        <v>2.7311370882040382</v>
      </c>
      <c r="Z8" s="18">
        <v>2.820212765957447</v>
      </c>
      <c r="AA8" s="18">
        <v>2.8714596949891069</v>
      </c>
      <c r="AB8" s="18">
        <v>2.7941495124593718</v>
      </c>
      <c r="AC8" s="18">
        <v>2.8660812294182216</v>
      </c>
      <c r="AD8" s="18">
        <v>2.8565072302558399</v>
      </c>
      <c r="AE8" s="16">
        <v>2.8421116169858913</v>
      </c>
      <c r="AF8" s="20">
        <v>13</v>
      </c>
      <c r="AG8" s="21">
        <f t="shared" si="1"/>
        <v>0.25</v>
      </c>
      <c r="AH8" s="20">
        <v>28</v>
      </c>
      <c r="AI8" s="22">
        <f t="shared" si="2"/>
        <v>0.53846153846153844</v>
      </c>
      <c r="AJ8" s="20">
        <v>11</v>
      </c>
      <c r="AK8" s="22">
        <f t="shared" si="3"/>
        <v>0.21153846153846154</v>
      </c>
      <c r="AL8" s="19">
        <v>2.6385095727322514</v>
      </c>
      <c r="AM8" s="19">
        <v>3.4775983783474831</v>
      </c>
      <c r="AN8" s="19">
        <v>3.3881602745990422</v>
      </c>
      <c r="AO8" s="19">
        <v>3.525836905188001</v>
      </c>
      <c r="AP8" s="19">
        <v>3.5258680023819307</v>
      </c>
      <c r="AQ8" s="20">
        <f t="shared" si="4"/>
        <v>52</v>
      </c>
      <c r="AR8" s="6"/>
      <c r="AS8" s="6"/>
      <c r="AT8" s="23" t="s">
        <v>7</v>
      </c>
    </row>
    <row r="9" spans="1:46" ht="11.25">
      <c r="A9" s="13" t="s">
        <v>8</v>
      </c>
      <c r="B9" s="14">
        <v>17</v>
      </c>
      <c r="C9" s="14">
        <v>12</v>
      </c>
      <c r="D9" s="15">
        <f t="shared" si="0"/>
        <v>0.70588235294117652</v>
      </c>
      <c r="E9" s="14">
        <v>131</v>
      </c>
      <c r="F9" s="14">
        <v>110</v>
      </c>
      <c r="G9" s="16">
        <v>61</v>
      </c>
      <c r="H9" s="17">
        <f t="shared" si="5"/>
        <v>0.46564885496183206</v>
      </c>
      <c r="I9" s="17">
        <f t="shared" si="6"/>
        <v>0.55454545454545456</v>
      </c>
      <c r="J9" s="18">
        <v>3.4754098360655741</v>
      </c>
      <c r="K9" s="18">
        <v>3.3220338983050848</v>
      </c>
      <c r="L9" s="18">
        <v>3.4655172413793105</v>
      </c>
      <c r="M9" s="18">
        <v>3.2241379310344831</v>
      </c>
      <c r="N9" s="18">
        <v>3.406779661016949</v>
      </c>
      <c r="O9" s="18">
        <v>3.3620689655172411</v>
      </c>
      <c r="P9" s="18">
        <v>3.625</v>
      </c>
      <c r="Q9" s="18">
        <v>3.6271186440677967</v>
      </c>
      <c r="R9" s="18">
        <v>3.8833333333333337</v>
      </c>
      <c r="S9" s="18">
        <v>3.8833333333333337</v>
      </c>
      <c r="T9" s="18">
        <v>3.5</v>
      </c>
      <c r="U9" s="18">
        <v>3.3214285714285712</v>
      </c>
      <c r="V9" s="18">
        <v>3.6206896551724137</v>
      </c>
      <c r="W9" s="18">
        <v>3.5593220338983054</v>
      </c>
      <c r="X9" s="18">
        <v>3.7666666666666666</v>
      </c>
      <c r="Y9" s="18">
        <v>3.5254237288135597</v>
      </c>
      <c r="Z9" s="18">
        <v>3.416666666666667</v>
      </c>
      <c r="AA9" s="18">
        <v>3.5964912280701755</v>
      </c>
      <c r="AB9" s="18">
        <v>3.6206896551724137</v>
      </c>
      <c r="AC9" s="18">
        <v>3.5172413793103452</v>
      </c>
      <c r="AD9" s="18">
        <v>3.7833333333333332</v>
      </c>
      <c r="AE9" s="16">
        <v>3.530703626574561</v>
      </c>
      <c r="AF9" s="20">
        <v>0</v>
      </c>
      <c r="AG9" s="21">
        <f t="shared" si="1"/>
        <v>0</v>
      </c>
      <c r="AH9" s="20">
        <v>6</v>
      </c>
      <c r="AI9" s="22">
        <f t="shared" si="2"/>
        <v>0.5</v>
      </c>
      <c r="AJ9" s="20">
        <v>6</v>
      </c>
      <c r="AK9" s="22">
        <f t="shared" si="3"/>
        <v>0.5</v>
      </c>
      <c r="AL9" s="19">
        <v>3.756441970727685</v>
      </c>
      <c r="AM9" s="19">
        <v>3.9401995391580855</v>
      </c>
      <c r="AN9" s="19">
        <v>4.0038860866900796</v>
      </c>
      <c r="AO9" s="19">
        <v>3.7504097808975856</v>
      </c>
      <c r="AP9" s="19">
        <v>3.893208833480398</v>
      </c>
      <c r="AQ9" s="20">
        <f t="shared" si="4"/>
        <v>12</v>
      </c>
      <c r="AR9" s="6"/>
      <c r="AS9" s="6"/>
      <c r="AT9" s="23" t="s">
        <v>8</v>
      </c>
    </row>
    <row r="10" spans="1:46" ht="11.25">
      <c r="A10" s="13" t="s">
        <v>9</v>
      </c>
      <c r="B10" s="14">
        <v>30</v>
      </c>
      <c r="C10" s="14">
        <v>14</v>
      </c>
      <c r="D10" s="15">
        <f t="shared" si="0"/>
        <v>0.46666666666666667</v>
      </c>
      <c r="E10" s="14">
        <v>350</v>
      </c>
      <c r="F10" s="14">
        <v>330</v>
      </c>
      <c r="G10" s="16">
        <v>67</v>
      </c>
      <c r="H10" s="17">
        <f t="shared" si="5"/>
        <v>0.19142857142857142</v>
      </c>
      <c r="I10" s="17">
        <f t="shared" si="6"/>
        <v>0.20303030303030303</v>
      </c>
      <c r="J10" s="18">
        <v>3.3582089552238807</v>
      </c>
      <c r="K10" s="18">
        <v>3.3283582089552235</v>
      </c>
      <c r="L10" s="18">
        <v>3.384615384615385</v>
      </c>
      <c r="M10" s="18">
        <v>3.484375</v>
      </c>
      <c r="N10" s="18">
        <v>3.333333333333333</v>
      </c>
      <c r="O10" s="18">
        <v>3.3582089552238807</v>
      </c>
      <c r="P10" s="18">
        <v>3.3692307692307688</v>
      </c>
      <c r="Q10" s="18">
        <v>3.3283582089552235</v>
      </c>
      <c r="R10" s="18">
        <v>3.5373134328358207</v>
      </c>
      <c r="S10" s="18">
        <v>3.5373134328358207</v>
      </c>
      <c r="T10" s="18">
        <v>3.4393939393939394</v>
      </c>
      <c r="U10" s="18">
        <v>3.3384615384615381</v>
      </c>
      <c r="V10" s="18">
        <v>3.3731343283582094</v>
      </c>
      <c r="W10" s="18">
        <v>3.3636363636363633</v>
      </c>
      <c r="X10" s="18">
        <v>3.5522388059701493</v>
      </c>
      <c r="Y10" s="18">
        <v>3.4626865671641793</v>
      </c>
      <c r="Z10" s="18">
        <v>3.4848484848484844</v>
      </c>
      <c r="AA10" s="18">
        <v>3.4393939393939394</v>
      </c>
      <c r="AB10" s="18">
        <v>3.4393939393939394</v>
      </c>
      <c r="AC10" s="18">
        <v>3.4615384615384617</v>
      </c>
      <c r="AD10" s="18">
        <v>3.4776119402985071</v>
      </c>
      <c r="AE10" s="16">
        <v>3.410846352031053</v>
      </c>
      <c r="AF10" s="20">
        <v>1</v>
      </c>
      <c r="AG10" s="21">
        <f t="shared" si="1"/>
        <v>7.1428571428571425E-2</v>
      </c>
      <c r="AH10" s="20">
        <v>4</v>
      </c>
      <c r="AI10" s="22">
        <f t="shared" si="2"/>
        <v>0.2857142857142857</v>
      </c>
      <c r="AJ10" s="20">
        <v>9</v>
      </c>
      <c r="AK10" s="22">
        <f t="shared" si="3"/>
        <v>0.6428571428571429</v>
      </c>
      <c r="AL10" s="19">
        <v>3.438098836182812</v>
      </c>
      <c r="AM10" s="19">
        <v>3.7631300114263841</v>
      </c>
      <c r="AN10" s="19">
        <v>3.7085297746698056</v>
      </c>
      <c r="AO10" s="19">
        <v>3.5918802288712368</v>
      </c>
      <c r="AP10" s="19">
        <v>3.7020620189872102</v>
      </c>
      <c r="AQ10" s="20">
        <f t="shared" si="4"/>
        <v>14</v>
      </c>
      <c r="AR10" s="6"/>
      <c r="AS10" s="6"/>
      <c r="AT10" s="23" t="s">
        <v>9</v>
      </c>
    </row>
    <row r="11" spans="1:46" ht="11.25">
      <c r="A11" s="13" t="s">
        <v>10</v>
      </c>
      <c r="B11" s="14">
        <v>236</v>
      </c>
      <c r="C11" s="14">
        <v>107</v>
      </c>
      <c r="D11" s="15">
        <f t="shared" si="0"/>
        <v>0.45338983050847459</v>
      </c>
      <c r="E11" s="14">
        <v>22450</v>
      </c>
      <c r="F11" s="14">
        <v>13201</v>
      </c>
      <c r="G11" s="16">
        <v>3609</v>
      </c>
      <c r="H11" s="17">
        <f t="shared" si="5"/>
        <v>0.16075723830734967</v>
      </c>
      <c r="I11" s="17">
        <f t="shared" si="6"/>
        <v>0.27338837966820695</v>
      </c>
      <c r="J11" s="18">
        <v>3.2187150837988829</v>
      </c>
      <c r="K11" s="18">
        <v>3.213483146067416</v>
      </c>
      <c r="L11" s="18">
        <v>3.1572875633089481</v>
      </c>
      <c r="M11" s="18">
        <v>3.0813559322033894</v>
      </c>
      <c r="N11" s="18">
        <v>3.0777027027027026</v>
      </c>
      <c r="O11" s="18">
        <v>2.8135351227869787</v>
      </c>
      <c r="P11" s="18">
        <v>3.2263667425968112</v>
      </c>
      <c r="Q11" s="18">
        <v>3.1684417040358746</v>
      </c>
      <c r="R11" s="18">
        <v>3.3116477272727272</v>
      </c>
      <c r="S11" s="18">
        <v>3.3116477272727272</v>
      </c>
      <c r="T11" s="18">
        <v>3.1202134337727561</v>
      </c>
      <c r="U11" s="18">
        <v>3.1332278481012654</v>
      </c>
      <c r="V11" s="18">
        <v>3.1607295525790819</v>
      </c>
      <c r="W11" s="18">
        <v>3.0411280846063455</v>
      </c>
      <c r="X11" s="18">
        <v>3.0720158775163027</v>
      </c>
      <c r="Y11" s="18">
        <v>2.9525147513346446</v>
      </c>
      <c r="Z11" s="18">
        <v>3.1344291165248022</v>
      </c>
      <c r="AA11" s="18">
        <v>3.1709123222748818</v>
      </c>
      <c r="AB11" s="18">
        <v>3.1156036446469244</v>
      </c>
      <c r="AC11" s="18">
        <v>3.2196100917431192</v>
      </c>
      <c r="AD11" s="18">
        <v>3.2513598625823077</v>
      </c>
      <c r="AE11" s="16">
        <v>3.1408003295762099</v>
      </c>
      <c r="AF11" s="20">
        <v>14</v>
      </c>
      <c r="AG11" s="21">
        <f t="shared" si="1"/>
        <v>0.13084112149532709</v>
      </c>
      <c r="AH11" s="20">
        <v>54</v>
      </c>
      <c r="AI11" s="22">
        <f t="shared" si="2"/>
        <v>0.50467289719626163</v>
      </c>
      <c r="AJ11" s="20">
        <v>39</v>
      </c>
      <c r="AK11" s="22">
        <f t="shared" si="3"/>
        <v>0.3644859813084112</v>
      </c>
      <c r="AL11" s="19">
        <v>3.1990620632298081</v>
      </c>
      <c r="AM11" s="19">
        <v>3.649682005863204</v>
      </c>
      <c r="AN11" s="19">
        <v>3.6064809437501881</v>
      </c>
      <c r="AO11" s="19">
        <v>3.5983962168516883</v>
      </c>
      <c r="AP11" s="19">
        <v>3.5259953543095222</v>
      </c>
      <c r="AQ11" s="20">
        <f t="shared" si="4"/>
        <v>107</v>
      </c>
      <c r="AR11" s="6"/>
      <c r="AS11" s="6"/>
      <c r="AT11" s="23" t="s">
        <v>10</v>
      </c>
    </row>
    <row r="12" spans="1:46" ht="11.25">
      <c r="A12" s="13" t="s">
        <v>11</v>
      </c>
      <c r="B12" s="14">
        <v>221</v>
      </c>
      <c r="C12" s="14">
        <v>169</v>
      </c>
      <c r="D12" s="15">
        <f t="shared" si="0"/>
        <v>0.76470588235294112</v>
      </c>
      <c r="E12" s="14">
        <v>11312</v>
      </c>
      <c r="F12" s="14">
        <v>9556</v>
      </c>
      <c r="G12" s="16">
        <v>2946</v>
      </c>
      <c r="H12" s="17">
        <f t="shared" si="5"/>
        <v>0.26043140028288542</v>
      </c>
      <c r="I12" s="17">
        <f t="shared" si="6"/>
        <v>0.30828798660527418</v>
      </c>
      <c r="J12" s="18">
        <v>2.9951790633608817</v>
      </c>
      <c r="K12" s="18">
        <v>3.0486374611935148</v>
      </c>
      <c r="L12" s="18">
        <v>2.9587988826815641</v>
      </c>
      <c r="M12" s="18">
        <v>2.7893639207507821</v>
      </c>
      <c r="N12" s="18">
        <v>2.7697368421052633</v>
      </c>
      <c r="O12" s="18">
        <v>2.6163992869875221</v>
      </c>
      <c r="P12" s="18">
        <v>3.0063025210084033</v>
      </c>
      <c r="Q12" s="18">
        <v>2.9672074559889543</v>
      </c>
      <c r="R12" s="18">
        <v>3.1231252179979077</v>
      </c>
      <c r="S12" s="18">
        <v>3.1231252179979077</v>
      </c>
      <c r="T12" s="18">
        <v>2.9751758378154736</v>
      </c>
      <c r="U12" s="18">
        <v>2.9945078158005916</v>
      </c>
      <c r="V12" s="18">
        <v>2.9881889763779528</v>
      </c>
      <c r="W12" s="18">
        <v>2.9176646706586826</v>
      </c>
      <c r="X12" s="18">
        <v>2.9518754423213021</v>
      </c>
      <c r="Y12" s="18">
        <v>2.8016789087093388</v>
      </c>
      <c r="Z12" s="18">
        <v>2.9354719764011801</v>
      </c>
      <c r="AA12" s="18">
        <v>2.9752159218926022</v>
      </c>
      <c r="AB12" s="18">
        <v>2.9223891273247498</v>
      </c>
      <c r="AC12" s="18">
        <v>3.0075512405609492</v>
      </c>
      <c r="AD12" s="18">
        <v>3.0571528751753156</v>
      </c>
      <c r="AE12" s="16">
        <v>2.9471017341144354</v>
      </c>
      <c r="AF12" s="20">
        <v>23</v>
      </c>
      <c r="AG12" s="21">
        <f t="shared" si="1"/>
        <v>0.13609467455621302</v>
      </c>
      <c r="AH12" s="20">
        <v>94</v>
      </c>
      <c r="AI12" s="22">
        <f t="shared" si="2"/>
        <v>0.55621301775147924</v>
      </c>
      <c r="AJ12" s="20">
        <v>52</v>
      </c>
      <c r="AK12" s="22">
        <f t="shared" si="3"/>
        <v>0.30769230769230771</v>
      </c>
      <c r="AL12" s="19">
        <v>3.1663201634356954</v>
      </c>
      <c r="AM12" s="19">
        <v>3.5867595631892204</v>
      </c>
      <c r="AN12" s="19">
        <v>3.4824677113371578</v>
      </c>
      <c r="AO12" s="19">
        <v>3.4670405815984924</v>
      </c>
      <c r="AP12" s="19">
        <v>3.375192721944889</v>
      </c>
      <c r="AQ12" s="20">
        <f t="shared" si="4"/>
        <v>169</v>
      </c>
      <c r="AR12" s="6"/>
      <c r="AS12" s="6"/>
      <c r="AT12" s="23" t="s">
        <v>11</v>
      </c>
    </row>
    <row r="13" spans="1:46" ht="11.25">
      <c r="A13" s="13" t="s">
        <v>12</v>
      </c>
      <c r="B13" s="14">
        <v>98</v>
      </c>
      <c r="C13" s="14">
        <v>82</v>
      </c>
      <c r="D13" s="15">
        <f t="shared" si="0"/>
        <v>0.83673469387755106</v>
      </c>
      <c r="E13" s="14">
        <v>3870</v>
      </c>
      <c r="F13" s="14">
        <v>3168</v>
      </c>
      <c r="G13" s="16">
        <v>1079</v>
      </c>
      <c r="H13" s="17">
        <f t="shared" si="5"/>
        <v>0.27881136950904395</v>
      </c>
      <c r="I13" s="17">
        <f t="shared" si="6"/>
        <v>0.34059343434343436</v>
      </c>
      <c r="J13" s="18">
        <v>3.275334608030593</v>
      </c>
      <c r="K13" s="18">
        <v>3.3421550094517958</v>
      </c>
      <c r="L13" s="18">
        <v>3.1306390977443606</v>
      </c>
      <c r="M13" s="18">
        <v>2.9660377358490564</v>
      </c>
      <c r="N13" s="18">
        <v>2.9858223062381852</v>
      </c>
      <c r="O13" s="18">
        <v>2.9394812680115274</v>
      </c>
      <c r="P13" s="18">
        <v>3.2854424357754519</v>
      </c>
      <c r="Q13" s="18">
        <v>3.2483474976392825</v>
      </c>
      <c r="R13" s="18">
        <v>3.3812677388836327</v>
      </c>
      <c r="S13" s="18">
        <v>3.3812677388836327</v>
      </c>
      <c r="T13" s="18">
        <v>3.2211434735706579</v>
      </c>
      <c r="U13" s="18">
        <v>3.2196969696969697</v>
      </c>
      <c r="V13" s="18">
        <v>3.3071017274472165</v>
      </c>
      <c r="W13" s="18">
        <v>3.1122448979591839</v>
      </c>
      <c r="X13" s="18">
        <v>3.3469971401334604</v>
      </c>
      <c r="Y13" s="18">
        <v>2.9914367269267363</v>
      </c>
      <c r="Z13" s="18">
        <v>3.2120315581854042</v>
      </c>
      <c r="AA13" s="18">
        <v>3.2749003984063743</v>
      </c>
      <c r="AB13" s="18">
        <v>3.2425409047160736</v>
      </c>
      <c r="AC13" s="18">
        <v>3.3440233236151604</v>
      </c>
      <c r="AD13" s="18">
        <v>3.3685741998060132</v>
      </c>
      <c r="AE13" s="16">
        <v>3.2215281455238962</v>
      </c>
      <c r="AF13" s="20">
        <v>7</v>
      </c>
      <c r="AG13" s="21">
        <f t="shared" si="1"/>
        <v>8.5365853658536592E-2</v>
      </c>
      <c r="AH13" s="20">
        <v>54</v>
      </c>
      <c r="AI13" s="22">
        <f t="shared" si="2"/>
        <v>0.65853658536585369</v>
      </c>
      <c r="AJ13" s="20">
        <v>21</v>
      </c>
      <c r="AK13" s="22">
        <f t="shared" si="3"/>
        <v>0.25609756097560976</v>
      </c>
      <c r="AL13" s="19">
        <v>3.0399613012161111</v>
      </c>
      <c r="AM13" s="19">
        <v>3.5748946545894795</v>
      </c>
      <c r="AN13" s="19">
        <v>3.4423822776114061</v>
      </c>
      <c r="AO13" s="24"/>
      <c r="AP13" s="24"/>
      <c r="AQ13" s="20">
        <f t="shared" si="4"/>
        <v>82</v>
      </c>
      <c r="AR13" s="6"/>
      <c r="AS13" s="6"/>
      <c r="AT13" s="23" t="s">
        <v>12</v>
      </c>
    </row>
    <row r="14" spans="1:46" ht="11.25">
      <c r="A14" s="13" t="s">
        <v>13</v>
      </c>
      <c r="B14" s="14">
        <v>109</v>
      </c>
      <c r="C14" s="14">
        <v>77</v>
      </c>
      <c r="D14" s="15">
        <f t="shared" si="0"/>
        <v>0.70642201834862384</v>
      </c>
      <c r="E14" s="14">
        <v>3315</v>
      </c>
      <c r="F14" s="14">
        <v>2785</v>
      </c>
      <c r="G14" s="16">
        <v>1164</v>
      </c>
      <c r="H14" s="17">
        <f t="shared" si="5"/>
        <v>0.35113122171945699</v>
      </c>
      <c r="I14" s="17">
        <f t="shared" si="6"/>
        <v>0.4179533213644524</v>
      </c>
      <c r="J14" s="18">
        <v>3.032258064516129</v>
      </c>
      <c r="K14" s="18">
        <v>3.0096575943810358</v>
      </c>
      <c r="L14" s="18">
        <v>2.9469964664310955</v>
      </c>
      <c r="M14" s="18">
        <v>2.8958517210944397</v>
      </c>
      <c r="N14" s="18">
        <v>2.8490401396160561</v>
      </c>
      <c r="O14" s="18">
        <v>2.7372654155495977</v>
      </c>
      <c r="P14" s="18">
        <v>3.0392506690454955</v>
      </c>
      <c r="Q14" s="18">
        <v>2.99912739965096</v>
      </c>
      <c r="R14" s="18">
        <v>3.1616607773851593</v>
      </c>
      <c r="S14" s="18">
        <v>3.1616607773851593</v>
      </c>
      <c r="T14" s="18">
        <v>3.1017441860465116</v>
      </c>
      <c r="U14" s="18">
        <v>3.0816125860373651</v>
      </c>
      <c r="V14" s="18">
        <v>3.0045126353790614</v>
      </c>
      <c r="W14" s="18">
        <v>3.0265082266910417</v>
      </c>
      <c r="X14" s="18">
        <v>3.0690876882196632</v>
      </c>
      <c r="Y14" s="18">
        <v>2.8045774647887325</v>
      </c>
      <c r="Z14" s="18">
        <v>2.9872611464968153</v>
      </c>
      <c r="AA14" s="18">
        <v>3.0166051660516606</v>
      </c>
      <c r="AB14" s="18">
        <v>2.9569120287253141</v>
      </c>
      <c r="AC14" s="18">
        <v>3.0305206463195695</v>
      </c>
      <c r="AD14" s="18">
        <v>3.1008100810081007</v>
      </c>
      <c r="AE14" s="16">
        <v>3.0024741992244302</v>
      </c>
      <c r="AF14" s="20">
        <v>16</v>
      </c>
      <c r="AG14" s="21">
        <f t="shared" si="1"/>
        <v>0.20779220779220781</v>
      </c>
      <c r="AH14" s="20">
        <v>46</v>
      </c>
      <c r="AI14" s="22">
        <f t="shared" si="2"/>
        <v>0.59740259740259738</v>
      </c>
      <c r="AJ14" s="20">
        <v>15</v>
      </c>
      <c r="AK14" s="22">
        <f t="shared" si="3"/>
        <v>0.19480519480519481</v>
      </c>
      <c r="AL14" s="19">
        <v>3.0189124657406579</v>
      </c>
      <c r="AM14" s="19">
        <v>3.6922831278309469</v>
      </c>
      <c r="AN14" s="19">
        <v>3.5986899888972848</v>
      </c>
      <c r="AO14" s="19">
        <v>3.6325600593257574</v>
      </c>
      <c r="AP14" s="19">
        <v>3.4901473543302468</v>
      </c>
      <c r="AQ14" s="20">
        <f t="shared" si="4"/>
        <v>77</v>
      </c>
      <c r="AR14" s="6"/>
      <c r="AS14" s="6"/>
      <c r="AT14" s="23" t="s">
        <v>13</v>
      </c>
    </row>
    <row r="15" spans="1:46" ht="11.25">
      <c r="A15" s="13" t="s">
        <v>14</v>
      </c>
      <c r="B15" s="14">
        <v>172</v>
      </c>
      <c r="C15" s="14">
        <v>125</v>
      </c>
      <c r="D15" s="15">
        <f t="shared" si="0"/>
        <v>0.72674418604651159</v>
      </c>
      <c r="E15" s="14">
        <v>6564</v>
      </c>
      <c r="F15" s="14">
        <v>5249</v>
      </c>
      <c r="G15" s="16">
        <v>1861</v>
      </c>
      <c r="H15" s="17">
        <f t="shared" si="5"/>
        <v>0.28351614868982328</v>
      </c>
      <c r="I15" s="17">
        <f t="shared" si="6"/>
        <v>0.35454372261383121</v>
      </c>
      <c r="J15" s="18">
        <v>3.3175895765472312</v>
      </c>
      <c r="K15" s="18">
        <v>3.3615049073064336</v>
      </c>
      <c r="L15" s="18">
        <v>3.2450657894736841</v>
      </c>
      <c r="M15" s="18">
        <v>3.111050328227571</v>
      </c>
      <c r="N15" s="18">
        <v>3.0876232201533407</v>
      </c>
      <c r="O15" s="18">
        <v>2.874106652006597</v>
      </c>
      <c r="P15" s="18">
        <v>3.2261445118587977</v>
      </c>
      <c r="Q15" s="18">
        <v>3.1762785636561484</v>
      </c>
      <c r="R15" s="18">
        <v>3.380351262349067</v>
      </c>
      <c r="S15" s="18">
        <v>3.380351262349067</v>
      </c>
      <c r="T15" s="18">
        <v>3.3587024329382409</v>
      </c>
      <c r="U15" s="18">
        <v>3.3068181818181817</v>
      </c>
      <c r="V15" s="18">
        <v>3.2730299667036622</v>
      </c>
      <c r="W15" s="18">
        <v>3.1800346220427009</v>
      </c>
      <c r="X15" s="18">
        <v>3.2692520775623271</v>
      </c>
      <c r="Y15" s="18">
        <v>3.0267905959540728</v>
      </c>
      <c r="Z15" s="18">
        <v>3.1570565623283908</v>
      </c>
      <c r="AA15" s="18">
        <v>3.3014084507042254</v>
      </c>
      <c r="AB15" s="18">
        <v>3.160242290748899</v>
      </c>
      <c r="AC15" s="18">
        <v>3.2674033149171269</v>
      </c>
      <c r="AD15" s="18">
        <v>3.2964187327823691</v>
      </c>
      <c r="AE15" s="16">
        <v>3.2258681063230745</v>
      </c>
      <c r="AF15" s="20">
        <v>20</v>
      </c>
      <c r="AG15" s="21">
        <f t="shared" si="1"/>
        <v>0.16</v>
      </c>
      <c r="AH15" s="20">
        <v>56</v>
      </c>
      <c r="AI15" s="22">
        <f t="shared" si="2"/>
        <v>0.44800000000000001</v>
      </c>
      <c r="AJ15" s="20">
        <v>49</v>
      </c>
      <c r="AK15" s="22">
        <f t="shared" si="3"/>
        <v>0.39200000000000002</v>
      </c>
      <c r="AL15" s="19">
        <v>3.1867142470253409</v>
      </c>
      <c r="AM15" s="19">
        <v>3.6680631029374031</v>
      </c>
      <c r="AN15" s="19">
        <v>3.5282024184901428</v>
      </c>
      <c r="AO15" s="19">
        <v>3.4926738865743201</v>
      </c>
      <c r="AP15" s="19">
        <v>3.3816054628339312</v>
      </c>
      <c r="AQ15" s="20">
        <f t="shared" si="4"/>
        <v>125</v>
      </c>
      <c r="AR15" s="6"/>
      <c r="AS15" s="6"/>
      <c r="AT15" s="23" t="s">
        <v>14</v>
      </c>
    </row>
    <row r="16" spans="1:46" ht="11.25">
      <c r="A16" s="13" t="s">
        <v>15</v>
      </c>
      <c r="B16" s="14">
        <v>100</v>
      </c>
      <c r="C16" s="14">
        <v>63</v>
      </c>
      <c r="D16" s="15">
        <f t="shared" si="0"/>
        <v>0.63</v>
      </c>
      <c r="E16" s="14">
        <v>15251</v>
      </c>
      <c r="F16" s="14">
        <v>10212</v>
      </c>
      <c r="G16" s="16">
        <v>2483</v>
      </c>
      <c r="H16" s="17">
        <f t="shared" si="5"/>
        <v>0.16280899613140121</v>
      </c>
      <c r="I16" s="17">
        <f t="shared" si="6"/>
        <v>0.24314531923227575</v>
      </c>
      <c r="J16" s="18">
        <v>3.0935457516339868</v>
      </c>
      <c r="K16" s="18">
        <v>3.1001648804616657</v>
      </c>
      <c r="L16" s="18">
        <v>3.0562681009515931</v>
      </c>
      <c r="M16" s="18">
        <v>2.9031587697423107</v>
      </c>
      <c r="N16" s="18">
        <v>2.9195071868583162</v>
      </c>
      <c r="O16" s="18">
        <v>2.6607744107744109</v>
      </c>
      <c r="P16" s="18">
        <v>3.0892410341951626</v>
      </c>
      <c r="Q16" s="18">
        <v>3.0631665299425759</v>
      </c>
      <c r="R16" s="18">
        <v>3.1783625730994149</v>
      </c>
      <c r="S16" s="18">
        <v>3.1783625730994149</v>
      </c>
      <c r="T16" s="18">
        <v>3.0325892857142858</v>
      </c>
      <c r="U16" s="18">
        <v>3.0296127562642372</v>
      </c>
      <c r="V16" s="18">
        <v>3.0626313577133253</v>
      </c>
      <c r="W16" s="18">
        <v>3</v>
      </c>
      <c r="X16" s="18">
        <v>2.9862500000000001</v>
      </c>
      <c r="Y16" s="18">
        <v>2.899712289354706</v>
      </c>
      <c r="Z16" s="18">
        <v>2.9363057324840764</v>
      </c>
      <c r="AA16" s="18">
        <v>3.0465017064846416</v>
      </c>
      <c r="AB16" s="18">
        <v>2.9886219974715549</v>
      </c>
      <c r="AC16" s="18">
        <v>3.0641620937104266</v>
      </c>
      <c r="AD16" s="18">
        <v>3.1179465422146793</v>
      </c>
      <c r="AE16" s="16">
        <v>3.0208116236658125</v>
      </c>
      <c r="AF16" s="20">
        <v>10</v>
      </c>
      <c r="AG16" s="21">
        <f t="shared" si="1"/>
        <v>0.15873015873015872</v>
      </c>
      <c r="AH16" s="20">
        <v>45</v>
      </c>
      <c r="AI16" s="22">
        <f t="shared" si="2"/>
        <v>0.7142857142857143</v>
      </c>
      <c r="AJ16" s="20">
        <v>8</v>
      </c>
      <c r="AK16" s="22">
        <f t="shared" si="3"/>
        <v>0.12698412698412698</v>
      </c>
      <c r="AL16" s="19">
        <v>2.9659460947400951</v>
      </c>
      <c r="AM16" s="19">
        <v>3.5270245831470635</v>
      </c>
      <c r="AN16" s="19">
        <v>3.4424054558666701</v>
      </c>
      <c r="AO16" s="19">
        <v>3.4593979100130325</v>
      </c>
      <c r="AP16" s="19">
        <v>3.3900310565544802</v>
      </c>
      <c r="AQ16" s="20">
        <f t="shared" si="4"/>
        <v>63</v>
      </c>
      <c r="AR16" s="6"/>
      <c r="AS16" s="6"/>
      <c r="AT16" s="23" t="s">
        <v>15</v>
      </c>
    </row>
    <row r="17" spans="1:46" ht="11.25">
      <c r="A17" s="13" t="s">
        <v>16</v>
      </c>
      <c r="B17" s="14">
        <v>73</v>
      </c>
      <c r="C17" s="14">
        <v>52</v>
      </c>
      <c r="D17" s="15">
        <f t="shared" si="0"/>
        <v>0.71232876712328763</v>
      </c>
      <c r="E17" s="14">
        <v>2705</v>
      </c>
      <c r="F17" s="14">
        <v>2078</v>
      </c>
      <c r="G17" s="16">
        <v>507</v>
      </c>
      <c r="H17" s="17">
        <f t="shared" si="5"/>
        <v>0.18743068391866913</v>
      </c>
      <c r="I17" s="17">
        <f t="shared" si="6"/>
        <v>0.24398460057747834</v>
      </c>
      <c r="J17" s="18">
        <v>3.19560878243513</v>
      </c>
      <c r="K17" s="18">
        <v>3.2068273092369477</v>
      </c>
      <c r="L17" s="18">
        <v>3.1117764471057887</v>
      </c>
      <c r="M17" s="18">
        <v>3.0020080321285141</v>
      </c>
      <c r="N17" s="18">
        <v>2.9523809523809526</v>
      </c>
      <c r="O17" s="18">
        <v>2.6437246963562755</v>
      </c>
      <c r="P17" s="18">
        <v>3.101419878296146</v>
      </c>
      <c r="Q17" s="18">
        <v>3.0338645418326697</v>
      </c>
      <c r="R17" s="18">
        <v>3.2409638554216871</v>
      </c>
      <c r="S17" s="18">
        <v>3.2409638554216871</v>
      </c>
      <c r="T17" s="18">
        <v>3.1549893842887471</v>
      </c>
      <c r="U17" s="18">
        <v>3.1196581196581192</v>
      </c>
      <c r="V17" s="18">
        <v>3.1232323232323234</v>
      </c>
      <c r="W17" s="18">
        <v>3.0969696969696967</v>
      </c>
      <c r="X17" s="18">
        <v>3.0603621730382295</v>
      </c>
      <c r="Y17" s="18">
        <v>2.8517034068136273</v>
      </c>
      <c r="Z17" s="18">
        <v>3.1196754563894524</v>
      </c>
      <c r="AA17" s="18">
        <v>3.2541322314049586</v>
      </c>
      <c r="AB17" s="18">
        <v>3.0308008213552364</v>
      </c>
      <c r="AC17" s="18">
        <v>3.1881390593047039</v>
      </c>
      <c r="AD17" s="18">
        <v>3.1581108829568789</v>
      </c>
      <c r="AE17" s="16">
        <v>3.093166057886477</v>
      </c>
      <c r="AF17" s="20">
        <v>8</v>
      </c>
      <c r="AG17" s="21">
        <f t="shared" si="1"/>
        <v>0.15384615384615385</v>
      </c>
      <c r="AH17" s="20">
        <v>30</v>
      </c>
      <c r="AI17" s="22">
        <f t="shared" si="2"/>
        <v>0.57692307692307687</v>
      </c>
      <c r="AJ17" s="20">
        <v>14</v>
      </c>
      <c r="AK17" s="22">
        <f t="shared" si="3"/>
        <v>0.26923076923076922</v>
      </c>
      <c r="AL17" s="19">
        <v>2.9187063262368746</v>
      </c>
      <c r="AM17" s="19">
        <v>3.356283524879359</v>
      </c>
      <c r="AN17" s="19">
        <v>3.3788148548378127</v>
      </c>
      <c r="AO17" s="19">
        <v>3.3817371492142101</v>
      </c>
      <c r="AP17" s="19">
        <v>3.4157298080945653</v>
      </c>
      <c r="AQ17" s="20">
        <f t="shared" si="4"/>
        <v>52</v>
      </c>
      <c r="AR17" s="6"/>
      <c r="AS17" s="6"/>
      <c r="AT17" s="23" t="s">
        <v>16</v>
      </c>
    </row>
    <row r="18" spans="1:46" ht="11.25">
      <c r="A18" s="13" t="s">
        <v>17</v>
      </c>
      <c r="B18" s="14">
        <v>62</v>
      </c>
      <c r="C18" s="14">
        <v>42</v>
      </c>
      <c r="D18" s="15">
        <f t="shared" si="0"/>
        <v>0.67741935483870963</v>
      </c>
      <c r="E18" s="14">
        <v>1459</v>
      </c>
      <c r="F18" s="14">
        <v>1183</v>
      </c>
      <c r="G18" s="16">
        <v>492</v>
      </c>
      <c r="H18" s="17">
        <f t="shared" si="5"/>
        <v>0.33721727210418095</v>
      </c>
      <c r="I18" s="17">
        <f t="shared" si="6"/>
        <v>0.41589180050718511</v>
      </c>
      <c r="J18" s="18">
        <v>3.0325203252032518</v>
      </c>
      <c r="K18" s="18">
        <v>3.057377049180328</v>
      </c>
      <c r="L18" s="18">
        <v>3.0576131687242798</v>
      </c>
      <c r="M18" s="18">
        <v>2.8260869565217392</v>
      </c>
      <c r="N18" s="18">
        <v>2.9079754601226995</v>
      </c>
      <c r="O18" s="18">
        <v>2.7900207900207898</v>
      </c>
      <c r="P18" s="18">
        <v>3.0329896907216494</v>
      </c>
      <c r="Q18" s="18">
        <v>2.9300411522633745</v>
      </c>
      <c r="R18" s="18">
        <v>3.0766045548654244</v>
      </c>
      <c r="S18" s="18">
        <v>3.0766045548654244</v>
      </c>
      <c r="T18" s="18">
        <v>3.0964912280701755</v>
      </c>
      <c r="U18" s="18">
        <v>3.0605381165919283</v>
      </c>
      <c r="V18" s="18">
        <v>3.0253164556962027</v>
      </c>
      <c r="W18" s="18">
        <v>3.0311850311850312</v>
      </c>
      <c r="X18" s="18">
        <v>3.0489795918367344</v>
      </c>
      <c r="Y18" s="18">
        <v>2.8024691358024691</v>
      </c>
      <c r="Z18" s="18">
        <v>3.0164271047227924</v>
      </c>
      <c r="AA18" s="18">
        <v>3.0989690721649481</v>
      </c>
      <c r="AB18" s="18">
        <v>2.9770354906054282</v>
      </c>
      <c r="AC18" s="18">
        <v>3.0371900826446279</v>
      </c>
      <c r="AD18" s="18">
        <v>3.0769230769230766</v>
      </c>
      <c r="AE18" s="16">
        <v>3.0038530020509238</v>
      </c>
      <c r="AF18" s="20">
        <v>4</v>
      </c>
      <c r="AG18" s="21">
        <f t="shared" si="1"/>
        <v>9.5238095238095233E-2</v>
      </c>
      <c r="AH18" s="20">
        <v>31</v>
      </c>
      <c r="AI18" s="22">
        <f t="shared" si="2"/>
        <v>0.73809523809523814</v>
      </c>
      <c r="AJ18" s="20">
        <v>7</v>
      </c>
      <c r="AK18" s="22">
        <f t="shared" si="3"/>
        <v>0.16666666666666666</v>
      </c>
      <c r="AL18" s="19">
        <v>3.206885911124302</v>
      </c>
      <c r="AM18" s="19">
        <v>3.7895590871437523</v>
      </c>
      <c r="AN18" s="19">
        <v>3.591695069295433</v>
      </c>
      <c r="AO18" s="19">
        <v>3.6767947750651939</v>
      </c>
      <c r="AP18" s="19">
        <v>3.631688007567853</v>
      </c>
      <c r="AQ18" s="20">
        <f t="shared" si="4"/>
        <v>42</v>
      </c>
      <c r="AR18" s="6"/>
      <c r="AS18" s="6"/>
      <c r="AT18" s="23" t="s">
        <v>17</v>
      </c>
    </row>
    <row r="19" spans="1:46" ht="11.25">
      <c r="A19" s="13" t="s">
        <v>18</v>
      </c>
      <c r="B19" s="14">
        <v>71</v>
      </c>
      <c r="C19" s="14">
        <v>50</v>
      </c>
      <c r="D19" s="15">
        <f t="shared" si="0"/>
        <v>0.70422535211267601</v>
      </c>
      <c r="E19" s="14">
        <v>1913</v>
      </c>
      <c r="F19" s="14">
        <v>1403</v>
      </c>
      <c r="G19" s="16">
        <v>412</v>
      </c>
      <c r="H19" s="17">
        <f t="shared" si="5"/>
        <v>0.21536853110297963</v>
      </c>
      <c r="I19" s="17">
        <f t="shared" si="6"/>
        <v>0.29365645046329292</v>
      </c>
      <c r="J19" s="18">
        <v>3.0392156862745097</v>
      </c>
      <c r="K19" s="18">
        <v>2.8746928746928746</v>
      </c>
      <c r="L19" s="18">
        <v>2.9506172839506171</v>
      </c>
      <c r="M19" s="18">
        <v>2.9255583126550868</v>
      </c>
      <c r="N19" s="18">
        <v>2.8157248157248156</v>
      </c>
      <c r="O19" s="18">
        <v>2.6417910447761193</v>
      </c>
      <c r="P19" s="18">
        <v>3.0751879699248121</v>
      </c>
      <c r="Q19" s="18">
        <v>3.0221674876847286</v>
      </c>
      <c r="R19" s="18">
        <v>3.2567901234567902</v>
      </c>
      <c r="S19" s="18">
        <v>3.2567901234567902</v>
      </c>
      <c r="T19" s="18">
        <v>3.1224489795918364</v>
      </c>
      <c r="U19" s="18">
        <v>3.1275964391691398</v>
      </c>
      <c r="V19" s="18">
        <v>3.0588235294117645</v>
      </c>
      <c r="W19" s="18">
        <v>3.0291005291005293</v>
      </c>
      <c r="X19" s="18">
        <v>3.1386138613861387</v>
      </c>
      <c r="Y19" s="18">
        <v>2.838709677419355</v>
      </c>
      <c r="Z19" s="18">
        <v>3.0204603580562663</v>
      </c>
      <c r="AA19" s="18">
        <v>3.1498708010335914</v>
      </c>
      <c r="AB19" s="18">
        <v>2.9645569620253163</v>
      </c>
      <c r="AC19" s="18">
        <v>3.0664961636828645</v>
      </c>
      <c r="AD19" s="18">
        <v>3.1341772151898732</v>
      </c>
      <c r="AE19" s="16">
        <v>3.0220226980198532</v>
      </c>
      <c r="AF19" s="20">
        <v>7</v>
      </c>
      <c r="AG19" s="21">
        <f t="shared" si="1"/>
        <v>0.14000000000000001</v>
      </c>
      <c r="AH19" s="20">
        <v>32</v>
      </c>
      <c r="AI19" s="22">
        <f t="shared" si="2"/>
        <v>0.64</v>
      </c>
      <c r="AJ19" s="20">
        <v>11</v>
      </c>
      <c r="AK19" s="22">
        <f t="shared" si="3"/>
        <v>0.22</v>
      </c>
      <c r="AL19" s="19">
        <v>3.0625445206655075</v>
      </c>
      <c r="AM19" s="19">
        <v>3.3042432798612889</v>
      </c>
      <c r="AN19" s="19">
        <v>3.3562030935071419</v>
      </c>
      <c r="AO19" s="19">
        <v>3.4807390688391933</v>
      </c>
      <c r="AP19" s="19">
        <v>3.5145586426351203</v>
      </c>
      <c r="AQ19" s="20">
        <f t="shared" si="4"/>
        <v>50</v>
      </c>
      <c r="AR19" s="6"/>
      <c r="AS19" s="6"/>
      <c r="AT19" s="23" t="s">
        <v>18</v>
      </c>
    </row>
    <row r="20" spans="1:46" ht="11.25">
      <c r="A20" s="13" t="s">
        <v>19</v>
      </c>
      <c r="B20" s="14">
        <v>78</v>
      </c>
      <c r="C20" s="14">
        <v>61</v>
      </c>
      <c r="D20" s="15">
        <f t="shared" si="0"/>
        <v>0.78205128205128205</v>
      </c>
      <c r="E20" s="14">
        <v>5358</v>
      </c>
      <c r="F20" s="14">
        <v>4326</v>
      </c>
      <c r="G20" s="16">
        <v>1141</v>
      </c>
      <c r="H20" s="17">
        <f t="shared" si="5"/>
        <v>0.21295259425158641</v>
      </c>
      <c r="I20" s="17">
        <f t="shared" si="6"/>
        <v>0.26375404530744334</v>
      </c>
      <c r="J20" s="18">
        <v>2.9486271036315324</v>
      </c>
      <c r="K20" s="18">
        <v>3.003571428571429</v>
      </c>
      <c r="L20" s="18">
        <v>2.9489247311827955</v>
      </c>
      <c r="M20" s="18">
        <v>2.8493761140819966</v>
      </c>
      <c r="N20" s="18">
        <v>2.8553571428571427</v>
      </c>
      <c r="O20" s="18">
        <v>2.6684733514001806</v>
      </c>
      <c r="P20" s="18">
        <v>2.9308462238398545</v>
      </c>
      <c r="Q20" s="18">
        <v>2.8595706618962433</v>
      </c>
      <c r="R20" s="18">
        <v>3.067204301075269</v>
      </c>
      <c r="S20" s="18">
        <v>3.067204301075269</v>
      </c>
      <c r="T20" s="18">
        <v>2.91796875</v>
      </c>
      <c r="U20" s="18">
        <v>2.9493041749502984</v>
      </c>
      <c r="V20" s="18">
        <v>2.9732965009208101</v>
      </c>
      <c r="W20" s="18">
        <v>2.8973880597014925</v>
      </c>
      <c r="X20" s="18">
        <v>2.9700272479564034</v>
      </c>
      <c r="Y20" s="18">
        <v>2.7802690582959642</v>
      </c>
      <c r="Z20" s="18">
        <v>2.9124087591240877</v>
      </c>
      <c r="AA20" s="18">
        <v>2.9139382600561272</v>
      </c>
      <c r="AB20" s="18">
        <v>2.8895985401459856</v>
      </c>
      <c r="AC20" s="18">
        <v>2.9490909090909092</v>
      </c>
      <c r="AD20" s="18">
        <v>3</v>
      </c>
      <c r="AE20" s="16">
        <v>2.9228315971905117</v>
      </c>
      <c r="AF20" s="20">
        <v>10</v>
      </c>
      <c r="AG20" s="21">
        <f t="shared" si="1"/>
        <v>0.16393442622950818</v>
      </c>
      <c r="AH20" s="20">
        <v>42</v>
      </c>
      <c r="AI20" s="22">
        <f t="shared" si="2"/>
        <v>0.68852459016393441</v>
      </c>
      <c r="AJ20" s="20">
        <v>9</v>
      </c>
      <c r="AK20" s="22">
        <f t="shared" si="3"/>
        <v>0.14754098360655737</v>
      </c>
      <c r="AL20" s="19">
        <v>3.0629722623000002</v>
      </c>
      <c r="AM20" s="19">
        <v>3.5599366623000002</v>
      </c>
      <c r="AN20" s="19">
        <v>3.3882583745999999</v>
      </c>
      <c r="AO20" s="19">
        <v>3.4024217641000001</v>
      </c>
      <c r="AP20" s="19">
        <v>3.3344584182000001</v>
      </c>
      <c r="AQ20" s="20">
        <f t="shared" si="4"/>
        <v>61</v>
      </c>
      <c r="AR20" s="6"/>
      <c r="AS20" s="6"/>
      <c r="AT20" s="23" t="s">
        <v>19</v>
      </c>
    </row>
    <row r="21" spans="1:46" ht="11.25">
      <c r="A21" s="13" t="s">
        <v>20</v>
      </c>
      <c r="B21" s="14">
        <v>59</v>
      </c>
      <c r="C21" s="14">
        <v>45</v>
      </c>
      <c r="D21" s="15">
        <f t="shared" si="0"/>
        <v>0.76271186440677963</v>
      </c>
      <c r="E21" s="14">
        <v>3169</v>
      </c>
      <c r="F21" s="14">
        <v>2387</v>
      </c>
      <c r="G21" s="16">
        <v>800</v>
      </c>
      <c r="H21" s="17">
        <f t="shared" si="5"/>
        <v>0.25244556642473964</v>
      </c>
      <c r="I21" s="17">
        <f t="shared" si="6"/>
        <v>0.33514872224549647</v>
      </c>
      <c r="J21" s="18">
        <v>3.107904642409034</v>
      </c>
      <c r="K21" s="18">
        <v>3.033036848792884</v>
      </c>
      <c r="L21" s="18">
        <v>3.0178799489144312</v>
      </c>
      <c r="M21" s="18">
        <v>2.9936628643852981</v>
      </c>
      <c r="N21" s="18">
        <v>2.8487928843710293</v>
      </c>
      <c r="O21" s="18">
        <v>2.6623711340206184</v>
      </c>
      <c r="P21" s="18">
        <v>3.0501930501930499</v>
      </c>
      <c r="Q21" s="18">
        <v>3.0556962025316459</v>
      </c>
      <c r="R21" s="18">
        <v>3.2395437262357412</v>
      </c>
      <c r="S21" s="18">
        <v>3.2395437262357412</v>
      </c>
      <c r="T21" s="18">
        <v>3.1345609065155804</v>
      </c>
      <c r="U21" s="18">
        <v>3.0578871201157742</v>
      </c>
      <c r="V21" s="18">
        <v>3.0038809831824063</v>
      </c>
      <c r="W21" s="18">
        <v>3.0261780104712042</v>
      </c>
      <c r="X21" s="18">
        <v>3.084917617237009</v>
      </c>
      <c r="Y21" s="18">
        <v>2.7605095541401274</v>
      </c>
      <c r="Z21" s="18">
        <v>3.0988593155893538</v>
      </c>
      <c r="AA21" s="18">
        <v>3.1649350649350652</v>
      </c>
      <c r="AB21" s="18">
        <v>2.9782886334610472</v>
      </c>
      <c r="AC21" s="18">
        <v>3.0849420849420852</v>
      </c>
      <c r="AD21" s="18">
        <v>3.1922580645161291</v>
      </c>
      <c r="AE21" s="16">
        <v>3.0397615297283904</v>
      </c>
      <c r="AF21" s="20">
        <v>7</v>
      </c>
      <c r="AG21" s="21">
        <f t="shared" si="1"/>
        <v>0.15555555555555556</v>
      </c>
      <c r="AH21" s="20">
        <v>25</v>
      </c>
      <c r="AI21" s="22">
        <f t="shared" si="2"/>
        <v>0.55555555555555558</v>
      </c>
      <c r="AJ21" s="20">
        <v>13</v>
      </c>
      <c r="AK21" s="22">
        <f t="shared" si="3"/>
        <v>0.28888888888888886</v>
      </c>
      <c r="AL21" s="19">
        <v>3.2536920734639629</v>
      </c>
      <c r="AM21" s="19">
        <v>3.7278247773158681</v>
      </c>
      <c r="AN21" s="19">
        <v>3.6565262947478412</v>
      </c>
      <c r="AO21" s="19">
        <v>3.6025682024703669</v>
      </c>
      <c r="AP21" s="19">
        <v>3.6554656582116012</v>
      </c>
      <c r="AQ21" s="20">
        <f t="shared" si="4"/>
        <v>45</v>
      </c>
      <c r="AR21" s="6"/>
      <c r="AS21" s="6"/>
      <c r="AT21" s="23" t="s">
        <v>20</v>
      </c>
    </row>
    <row r="22" spans="1:46" ht="11.25">
      <c r="A22" s="13" t="s">
        <v>21</v>
      </c>
      <c r="B22" s="14">
        <v>187</v>
      </c>
      <c r="C22" s="14">
        <v>151</v>
      </c>
      <c r="D22" s="15">
        <f t="shared" si="0"/>
        <v>0.80748663101604279</v>
      </c>
      <c r="E22" s="14">
        <v>30985</v>
      </c>
      <c r="F22" s="14">
        <v>25815</v>
      </c>
      <c r="G22" s="16">
        <v>5979</v>
      </c>
      <c r="H22" s="17">
        <f t="shared" si="5"/>
        <v>0.19296433758270132</v>
      </c>
      <c r="I22" s="17">
        <f t="shared" si="6"/>
        <v>0.23160952934340501</v>
      </c>
      <c r="J22" s="18">
        <v>3.2094901564866225</v>
      </c>
      <c r="K22" s="18">
        <v>3.1194156616273148</v>
      </c>
      <c r="L22" s="18">
        <v>3.2137391600068019</v>
      </c>
      <c r="M22" s="18">
        <v>3.1015731874145009</v>
      </c>
      <c r="N22" s="18">
        <v>3.0887794941436093</v>
      </c>
      <c r="O22" s="18">
        <v>2.8811033064930616</v>
      </c>
      <c r="P22" s="18">
        <v>3.193937306234929</v>
      </c>
      <c r="Q22" s="18">
        <v>3.1825127334465195</v>
      </c>
      <c r="R22" s="18">
        <v>3.319356494951224</v>
      </c>
      <c r="S22" s="18">
        <v>3.319356494951224</v>
      </c>
      <c r="T22" s="18">
        <v>3.2059039237257059</v>
      </c>
      <c r="U22" s="18">
        <v>3.188416558381288</v>
      </c>
      <c r="V22" s="18">
        <v>3.1707527624309391</v>
      </c>
      <c r="W22" s="18">
        <v>3.1312955887460925</v>
      </c>
      <c r="X22" s="18">
        <v>3.2314246762099526</v>
      </c>
      <c r="Y22" s="18">
        <v>2.979374471682164</v>
      </c>
      <c r="Z22" s="18">
        <v>3.1366672375406743</v>
      </c>
      <c r="AA22" s="18">
        <v>3.1769138551121765</v>
      </c>
      <c r="AB22" s="18">
        <v>3.1143444026018487</v>
      </c>
      <c r="AC22" s="18">
        <v>3.1612073400788887</v>
      </c>
      <c r="AD22" s="18">
        <v>3.2466506355204396</v>
      </c>
      <c r="AE22" s="16">
        <v>3.1604719768216136</v>
      </c>
      <c r="AF22" s="20">
        <v>10</v>
      </c>
      <c r="AG22" s="21">
        <f t="shared" si="1"/>
        <v>6.6225165562913912E-2</v>
      </c>
      <c r="AH22" s="20">
        <v>88</v>
      </c>
      <c r="AI22" s="22">
        <f t="shared" si="2"/>
        <v>0.58278145695364236</v>
      </c>
      <c r="AJ22" s="20">
        <v>53</v>
      </c>
      <c r="AK22" s="22">
        <f t="shared" si="3"/>
        <v>0.35099337748344372</v>
      </c>
      <c r="AL22" s="24"/>
      <c r="AM22" s="19">
        <v>3.6752672429672248</v>
      </c>
      <c r="AN22" s="19">
        <v>3.6026269920432572</v>
      </c>
      <c r="AO22" s="19">
        <v>3.6006405306322931</v>
      </c>
      <c r="AP22" s="19">
        <v>3.5938805621057854</v>
      </c>
      <c r="AQ22" s="20">
        <f t="shared" si="4"/>
        <v>151</v>
      </c>
      <c r="AR22" s="6"/>
      <c r="AS22" s="6"/>
      <c r="AT22" s="23" t="s">
        <v>21</v>
      </c>
    </row>
    <row r="23" spans="1:46" ht="11.25">
      <c r="A23" s="13" t="s">
        <v>22</v>
      </c>
      <c r="B23" s="14">
        <v>86</v>
      </c>
      <c r="C23" s="14">
        <v>63</v>
      </c>
      <c r="D23" s="15">
        <f t="shared" si="0"/>
        <v>0.73255813953488369</v>
      </c>
      <c r="E23" s="14">
        <v>5650</v>
      </c>
      <c r="F23" s="14">
        <v>4366</v>
      </c>
      <c r="G23" s="16">
        <v>1494</v>
      </c>
      <c r="H23" s="17">
        <f t="shared" si="5"/>
        <v>0.26442477876106196</v>
      </c>
      <c r="I23" s="17">
        <f t="shared" si="6"/>
        <v>0.34218964727439305</v>
      </c>
      <c r="J23" s="18">
        <v>3.0858688302907371</v>
      </c>
      <c r="K23" s="18">
        <v>3.0571040108769543</v>
      </c>
      <c r="L23" s="18">
        <v>3.1317934782608692</v>
      </c>
      <c r="M23" s="18">
        <v>3.0490129339686858</v>
      </c>
      <c r="N23" s="18">
        <v>3.0067888662593347</v>
      </c>
      <c r="O23" s="18">
        <v>2.7444903581267219</v>
      </c>
      <c r="P23" s="18">
        <v>3.0818431911966986</v>
      </c>
      <c r="Q23" s="18">
        <v>2.9905084745762713</v>
      </c>
      <c r="R23" s="18">
        <v>3.1842284160435081</v>
      </c>
      <c r="S23" s="18">
        <v>3.1842284160435081</v>
      </c>
      <c r="T23" s="18">
        <v>3.1280400572246068</v>
      </c>
      <c r="U23" s="18">
        <v>3.0818840579710143</v>
      </c>
      <c r="V23" s="18">
        <v>3.0336769759450171</v>
      </c>
      <c r="W23" s="18">
        <v>3.0526315789473681</v>
      </c>
      <c r="X23" s="18">
        <v>3.1415989159891602</v>
      </c>
      <c r="Y23" s="18">
        <v>2.8224932249322494</v>
      </c>
      <c r="Z23" s="18">
        <v>3.0641638225255976</v>
      </c>
      <c r="AA23" s="18">
        <v>3.1182065217391308</v>
      </c>
      <c r="AB23" s="18">
        <v>2.9472241261137766</v>
      </c>
      <c r="AC23" s="18">
        <v>3.0383561643835613</v>
      </c>
      <c r="AD23" s="18">
        <v>3.1080523055746729</v>
      </c>
      <c r="AE23" s="16">
        <v>3.0536940577058362</v>
      </c>
      <c r="AF23" s="20">
        <v>7</v>
      </c>
      <c r="AG23" s="21">
        <f t="shared" si="1"/>
        <v>0.1111111111111111</v>
      </c>
      <c r="AH23" s="20">
        <v>32</v>
      </c>
      <c r="AI23" s="22">
        <f t="shared" si="2"/>
        <v>0.50793650793650791</v>
      </c>
      <c r="AJ23" s="20">
        <v>24</v>
      </c>
      <c r="AK23" s="22">
        <f t="shared" si="3"/>
        <v>0.38095238095238093</v>
      </c>
      <c r="AL23" s="24"/>
      <c r="AM23" s="19">
        <v>3.6942309660227535</v>
      </c>
      <c r="AN23" s="19">
        <v>3.690792791579331</v>
      </c>
      <c r="AO23" s="19">
        <v>3.6692993276918084</v>
      </c>
      <c r="AP23" s="19">
        <v>3.5974586207093084</v>
      </c>
      <c r="AQ23" s="20">
        <f t="shared" si="4"/>
        <v>63</v>
      </c>
      <c r="AR23" s="6"/>
      <c r="AS23" s="6"/>
      <c r="AT23" s="23" t="s">
        <v>22</v>
      </c>
    </row>
    <row r="24" spans="1:46" ht="11.25">
      <c r="A24" s="13" t="s">
        <v>23</v>
      </c>
      <c r="B24" s="14">
        <v>75</v>
      </c>
      <c r="C24" s="14">
        <v>65</v>
      </c>
      <c r="D24" s="15">
        <f t="shared" si="0"/>
        <v>0.8666666666666667</v>
      </c>
      <c r="E24" s="14">
        <v>1287</v>
      </c>
      <c r="F24" s="14">
        <v>1213</v>
      </c>
      <c r="G24" s="16">
        <v>339</v>
      </c>
      <c r="H24" s="17">
        <f t="shared" si="5"/>
        <v>0.26340326340326342</v>
      </c>
      <c r="I24" s="17">
        <f t="shared" si="6"/>
        <v>0.27947238252267104</v>
      </c>
      <c r="J24" s="18">
        <v>3.5522388059701493</v>
      </c>
      <c r="K24" s="18">
        <v>3.5121212121212118</v>
      </c>
      <c r="L24" s="18">
        <v>3.5645645645645647</v>
      </c>
      <c r="M24" s="18">
        <v>3.6054216867469879</v>
      </c>
      <c r="N24" s="18">
        <v>3.5407854984894263</v>
      </c>
      <c r="O24" s="18">
        <v>3.2891566265060241</v>
      </c>
      <c r="P24" s="18">
        <v>3.666666666666667</v>
      </c>
      <c r="Q24" s="18">
        <v>3.6314199395770395</v>
      </c>
      <c r="R24" s="18">
        <v>3.6848484848484846</v>
      </c>
      <c r="S24" s="18">
        <v>3.6848484848484846</v>
      </c>
      <c r="T24" s="18">
        <v>3.5107033639143728</v>
      </c>
      <c r="U24" s="18">
        <v>3.5139318885448914</v>
      </c>
      <c r="V24" s="18">
        <v>3.5981595092024543</v>
      </c>
      <c r="W24" s="18">
        <v>3.4179566563467496</v>
      </c>
      <c r="X24" s="18">
        <v>3.6208955223880599</v>
      </c>
      <c r="Y24" s="18">
        <v>3.4786585365853657</v>
      </c>
      <c r="Z24" s="18">
        <v>3.5835866261398177</v>
      </c>
      <c r="AA24" s="18">
        <v>3.5805471124620061</v>
      </c>
      <c r="AB24" s="18">
        <v>3.5426829268292686</v>
      </c>
      <c r="AC24" s="18">
        <v>3.6126126126126126</v>
      </c>
      <c r="AD24" s="18">
        <v>3.7477203647416415</v>
      </c>
      <c r="AE24" s="16">
        <v>3.5670615744328154</v>
      </c>
      <c r="AF24" s="20">
        <v>6</v>
      </c>
      <c r="AG24" s="21">
        <f t="shared" si="1"/>
        <v>9.2307692307692313E-2</v>
      </c>
      <c r="AH24" s="20">
        <v>33</v>
      </c>
      <c r="AI24" s="22">
        <f t="shared" si="2"/>
        <v>0.50769230769230766</v>
      </c>
      <c r="AJ24" s="20">
        <v>26</v>
      </c>
      <c r="AK24" s="22">
        <f t="shared" si="3"/>
        <v>0.4</v>
      </c>
      <c r="AL24" s="19">
        <v>4.1647553619603315</v>
      </c>
      <c r="AM24" s="19">
        <v>4.0245722281702472</v>
      </c>
      <c r="AN24" s="19">
        <v>3.6748989900228635</v>
      </c>
      <c r="AO24" s="19">
        <v>3.7964514911599241</v>
      </c>
      <c r="AP24" s="19">
        <v>3.6919750181258109</v>
      </c>
      <c r="AQ24" s="20">
        <f t="shared" si="4"/>
        <v>65</v>
      </c>
      <c r="AR24" s="6"/>
      <c r="AS24" s="6"/>
      <c r="AT24" s="23" t="s">
        <v>23</v>
      </c>
    </row>
    <row r="25" spans="1:46" ht="11.25">
      <c r="A25" s="13" t="s">
        <v>24</v>
      </c>
      <c r="B25" s="14">
        <v>111</v>
      </c>
      <c r="C25" s="14">
        <v>94</v>
      </c>
      <c r="D25" s="15">
        <f t="shared" si="0"/>
        <v>0.84684684684684686</v>
      </c>
      <c r="E25" s="14">
        <v>3654</v>
      </c>
      <c r="F25" s="14">
        <v>3310</v>
      </c>
      <c r="G25" s="16">
        <v>1294</v>
      </c>
      <c r="H25" s="17">
        <f t="shared" si="5"/>
        <v>0.35413245758073342</v>
      </c>
      <c r="I25" s="17">
        <f t="shared" si="6"/>
        <v>0.39093655589123866</v>
      </c>
      <c r="J25" s="18">
        <v>3.397035881435257</v>
      </c>
      <c r="K25" s="18">
        <v>3.3406766325727775</v>
      </c>
      <c r="L25" s="18">
        <v>3.3325415676959622</v>
      </c>
      <c r="M25" s="18">
        <v>3.2323552735923871</v>
      </c>
      <c r="N25" s="18">
        <v>3.208037825059102</v>
      </c>
      <c r="O25" s="18">
        <v>2.926948051948052</v>
      </c>
      <c r="P25" s="18">
        <v>3.3906376109765937</v>
      </c>
      <c r="Q25" s="18">
        <v>3.4416601409553644</v>
      </c>
      <c r="R25" s="18">
        <v>3.5464654487688643</v>
      </c>
      <c r="S25" s="18">
        <v>3.5464654487688643</v>
      </c>
      <c r="T25" s="18">
        <v>3.362143474503025</v>
      </c>
      <c r="U25" s="18">
        <v>3.3206713780918724</v>
      </c>
      <c r="V25" s="18">
        <v>3.3980343980343983</v>
      </c>
      <c r="W25" s="18">
        <v>3.447749196141479</v>
      </c>
      <c r="X25" s="18">
        <v>3.4714738510301109</v>
      </c>
      <c r="Y25" s="18">
        <v>3.3435294117647061</v>
      </c>
      <c r="Z25" s="18">
        <v>3.3068651778329201</v>
      </c>
      <c r="AA25" s="18">
        <v>3.3381355932203389</v>
      </c>
      <c r="AB25" s="18">
        <v>3.3865814696485623</v>
      </c>
      <c r="AC25" s="18">
        <v>3.4455128205128203</v>
      </c>
      <c r="AD25" s="18">
        <v>3.5533279871692063</v>
      </c>
      <c r="AE25" s="16">
        <v>3.3670864077858482</v>
      </c>
      <c r="AF25" s="25">
        <v>2</v>
      </c>
      <c r="AG25" s="21">
        <f t="shared" si="1"/>
        <v>2.1276595744680851E-2</v>
      </c>
      <c r="AH25" s="25">
        <v>47</v>
      </c>
      <c r="AI25" s="22">
        <f t="shared" si="2"/>
        <v>0.5</v>
      </c>
      <c r="AJ25" s="25">
        <v>45</v>
      </c>
      <c r="AK25" s="22">
        <f t="shared" si="3"/>
        <v>0.47872340425531917</v>
      </c>
      <c r="AL25" s="19">
        <v>3.5706342996413913</v>
      </c>
      <c r="AM25" s="19">
        <v>3.9518171531644826</v>
      </c>
      <c r="AN25" s="19">
        <v>3.918361805299595</v>
      </c>
      <c r="AO25" s="19">
        <v>3.8820606701662679</v>
      </c>
      <c r="AP25" s="19">
        <v>3.8250012043669841</v>
      </c>
      <c r="AQ25" s="20">
        <f t="shared" si="4"/>
        <v>94</v>
      </c>
      <c r="AR25" s="6"/>
      <c r="AS25" s="6"/>
      <c r="AT25" s="23" t="s">
        <v>24</v>
      </c>
    </row>
    <row r="26" spans="1:46" ht="11.25">
      <c r="A26" s="13" t="s">
        <v>25</v>
      </c>
      <c r="B26" s="14">
        <v>37</v>
      </c>
      <c r="C26" s="14">
        <v>29</v>
      </c>
      <c r="D26" s="15">
        <f t="shared" si="0"/>
        <v>0.78378378378378377</v>
      </c>
      <c r="E26" s="14">
        <v>307</v>
      </c>
      <c r="F26" s="14">
        <v>270</v>
      </c>
      <c r="G26" s="16">
        <v>94</v>
      </c>
      <c r="H26" s="17">
        <f t="shared" si="5"/>
        <v>0.30618892508143325</v>
      </c>
      <c r="I26" s="17">
        <f t="shared" si="6"/>
        <v>0.34814814814814815</v>
      </c>
      <c r="J26" s="18">
        <v>3.8152173913043477</v>
      </c>
      <c r="K26" s="18">
        <v>3.849462365591398</v>
      </c>
      <c r="L26" s="18">
        <v>3.8351648351648349</v>
      </c>
      <c r="M26" s="18">
        <v>3.8681318681318677</v>
      </c>
      <c r="N26" s="18">
        <v>3.9130434782608692</v>
      </c>
      <c r="O26" s="18">
        <v>3.8539325842696632</v>
      </c>
      <c r="P26" s="18">
        <v>3.8351648351648349</v>
      </c>
      <c r="Q26" s="18">
        <v>3.8586956521739131</v>
      </c>
      <c r="R26" s="18">
        <v>3.8369565217391308</v>
      </c>
      <c r="S26" s="18">
        <v>3.8369565217391308</v>
      </c>
      <c r="T26" s="18">
        <v>3.8152173913043477</v>
      </c>
      <c r="U26" s="18">
        <v>3.8</v>
      </c>
      <c r="V26" s="18">
        <v>3.8</v>
      </c>
      <c r="W26" s="18">
        <v>3.7582417582417582</v>
      </c>
      <c r="X26" s="18">
        <v>3.8461538461538458</v>
      </c>
      <c r="Y26" s="18">
        <v>3.741935483870968</v>
      </c>
      <c r="Z26" s="18">
        <v>3.8260869565217392</v>
      </c>
      <c r="AA26" s="18">
        <v>3.8586956521739131</v>
      </c>
      <c r="AB26" s="18">
        <v>3.8913043478260869</v>
      </c>
      <c r="AC26" s="18">
        <v>3.8461538461538458</v>
      </c>
      <c r="AD26" s="18">
        <v>3.9888888888888889</v>
      </c>
      <c r="AE26" s="16">
        <v>3.8453536284552339</v>
      </c>
      <c r="AF26" s="25">
        <v>0</v>
      </c>
      <c r="AG26" s="21">
        <f t="shared" si="1"/>
        <v>0</v>
      </c>
      <c r="AH26" s="25">
        <v>8</v>
      </c>
      <c r="AI26" s="22">
        <f t="shared" si="2"/>
        <v>0.27586206896551724</v>
      </c>
      <c r="AJ26" s="25">
        <v>21</v>
      </c>
      <c r="AK26" s="22">
        <f t="shared" si="3"/>
        <v>0.72413793103448276</v>
      </c>
      <c r="AL26" s="19">
        <v>3.4504434838098348</v>
      </c>
      <c r="AM26" s="19">
        <v>3.7948358060358829</v>
      </c>
      <c r="AN26" s="19">
        <v>3.8777162584903198</v>
      </c>
      <c r="AO26" s="19">
        <v>3.8891814656052257</v>
      </c>
      <c r="AP26" s="19">
        <v>3.9488851101825504</v>
      </c>
      <c r="AQ26" s="20">
        <f t="shared" si="4"/>
        <v>29</v>
      </c>
      <c r="AR26" s="6"/>
      <c r="AS26" s="6"/>
      <c r="AT26" s="23" t="s">
        <v>25</v>
      </c>
    </row>
    <row r="27" spans="1:46" ht="11.25">
      <c r="A27" s="13" t="s">
        <v>26</v>
      </c>
      <c r="B27" s="14">
        <v>424</v>
      </c>
      <c r="C27" s="14">
        <v>167</v>
      </c>
      <c r="D27" s="15">
        <f t="shared" si="0"/>
        <v>0.39386792452830188</v>
      </c>
      <c r="E27" s="14">
        <v>38794</v>
      </c>
      <c r="F27" s="14">
        <v>16236</v>
      </c>
      <c r="G27" s="16">
        <v>3947</v>
      </c>
      <c r="H27" s="17">
        <f t="shared" si="5"/>
        <v>0.10174253750579987</v>
      </c>
      <c r="I27" s="17">
        <f t="shared" si="6"/>
        <v>0.24310174919931019</v>
      </c>
      <c r="J27" s="18">
        <v>3.4767144319344929</v>
      </c>
      <c r="K27" s="18">
        <v>3.3210727969348657</v>
      </c>
      <c r="L27" s="18">
        <v>3.3743550051599591</v>
      </c>
      <c r="M27" s="18">
        <v>3.2248261653360801</v>
      </c>
      <c r="N27" s="18">
        <v>3.2595635430038508</v>
      </c>
      <c r="O27" s="18">
        <v>3.1097845834414741</v>
      </c>
      <c r="P27" s="18">
        <v>3.4744884744884743</v>
      </c>
      <c r="Q27" s="18">
        <v>3.429413271842173</v>
      </c>
      <c r="R27" s="18">
        <v>3.545407636738906</v>
      </c>
      <c r="S27" s="18">
        <v>3.545407636738906</v>
      </c>
      <c r="T27" s="18">
        <v>3.3709346615880458</v>
      </c>
      <c r="U27" s="18">
        <v>3.3779832935560856</v>
      </c>
      <c r="V27" s="18">
        <v>3.5003923620193564</v>
      </c>
      <c r="W27" s="18">
        <v>3.4585234899328858</v>
      </c>
      <c r="X27" s="18">
        <v>3.4206287347362956</v>
      </c>
      <c r="Y27" s="18">
        <v>3.291132752434649</v>
      </c>
      <c r="Z27" s="18">
        <v>3.3179442508710801</v>
      </c>
      <c r="AA27" s="18">
        <v>3.3532150130928136</v>
      </c>
      <c r="AB27" s="18">
        <v>3.3633532312483778</v>
      </c>
      <c r="AC27" s="18">
        <v>3.4489372731985481</v>
      </c>
      <c r="AD27" s="18">
        <v>3.520238713025428</v>
      </c>
      <c r="AE27" s="16">
        <v>3.3880924277469249</v>
      </c>
      <c r="AF27" s="25">
        <v>19</v>
      </c>
      <c r="AG27" s="21">
        <f t="shared" si="1"/>
        <v>0.11377245508982035</v>
      </c>
      <c r="AH27" s="25">
        <v>62</v>
      </c>
      <c r="AI27" s="22">
        <f t="shared" si="2"/>
        <v>0.3712574850299401</v>
      </c>
      <c r="AJ27" s="25">
        <v>86</v>
      </c>
      <c r="AK27" s="22">
        <f t="shared" si="3"/>
        <v>0.51497005988023947</v>
      </c>
      <c r="AL27" s="19">
        <v>3.2654469828301171</v>
      </c>
      <c r="AM27" s="19">
        <v>3.8696934651925119</v>
      </c>
      <c r="AN27" s="19">
        <v>3.8782399479089489</v>
      </c>
      <c r="AO27" s="19">
        <v>3.8122035464717965</v>
      </c>
      <c r="AP27" s="19">
        <v>3.7573387417822088</v>
      </c>
      <c r="AQ27" s="20">
        <f t="shared" si="4"/>
        <v>167</v>
      </c>
      <c r="AR27" s="6"/>
      <c r="AS27" s="6"/>
      <c r="AT27" s="23" t="s">
        <v>26</v>
      </c>
    </row>
    <row r="28" spans="1:46" ht="11.25">
      <c r="A28" s="13" t="s">
        <v>27</v>
      </c>
      <c r="B28" s="14">
        <v>38</v>
      </c>
      <c r="C28" s="14">
        <v>22</v>
      </c>
      <c r="D28" s="15">
        <f t="shared" si="0"/>
        <v>0.57894736842105265</v>
      </c>
      <c r="E28" s="14">
        <v>233</v>
      </c>
      <c r="F28" s="14">
        <v>177</v>
      </c>
      <c r="G28" s="16">
        <v>79</v>
      </c>
      <c r="H28" s="17">
        <f t="shared" si="5"/>
        <v>0.33905579399141633</v>
      </c>
      <c r="I28" s="17">
        <f t="shared" si="6"/>
        <v>0.4463276836158192</v>
      </c>
      <c r="J28" s="18">
        <v>3.5316455696202533</v>
      </c>
      <c r="K28" s="18">
        <v>3.5949367088607591</v>
      </c>
      <c r="L28" s="18">
        <v>3.4177215189873413</v>
      </c>
      <c r="M28" s="18">
        <v>3.5384615384615383</v>
      </c>
      <c r="N28" s="18">
        <v>3.6835443037974684</v>
      </c>
      <c r="O28" s="18">
        <v>3.5384615384615383</v>
      </c>
      <c r="P28" s="18">
        <v>3.52</v>
      </c>
      <c r="Q28" s="18">
        <v>3.5897435897435894</v>
      </c>
      <c r="R28" s="18">
        <v>3.615384615384615</v>
      </c>
      <c r="S28" s="18">
        <v>3.615384615384615</v>
      </c>
      <c r="T28" s="18">
        <v>3.6202531645569618</v>
      </c>
      <c r="U28" s="18">
        <v>3.7974683544303796</v>
      </c>
      <c r="V28" s="18">
        <v>3.6794871794871797</v>
      </c>
      <c r="W28" s="18">
        <v>3.6923076923076925</v>
      </c>
      <c r="X28" s="18">
        <v>3.7088607594936711</v>
      </c>
      <c r="Y28" s="18">
        <v>3.6962025316455698</v>
      </c>
      <c r="Z28" s="18">
        <v>3.7341772151898738</v>
      </c>
      <c r="AA28" s="18">
        <v>3.6410256410256414</v>
      </c>
      <c r="AB28" s="18">
        <v>3.6363636363636367</v>
      </c>
      <c r="AC28" s="18">
        <v>3.615384615384615</v>
      </c>
      <c r="AD28" s="18">
        <v>3.662337662337662</v>
      </c>
      <c r="AE28" s="16">
        <v>3.6218129349051589</v>
      </c>
      <c r="AF28" s="25">
        <v>2</v>
      </c>
      <c r="AG28" s="21">
        <f t="shared" si="1"/>
        <v>9.0909090909090912E-2</v>
      </c>
      <c r="AH28" s="25">
        <v>5</v>
      </c>
      <c r="AI28" s="22">
        <f t="shared" si="2"/>
        <v>0.22727272727272727</v>
      </c>
      <c r="AJ28" s="25">
        <v>15</v>
      </c>
      <c r="AK28" s="22">
        <f t="shared" si="3"/>
        <v>0.68181818181818177</v>
      </c>
      <c r="AL28" s="19">
        <v>3.9824186984942322</v>
      </c>
      <c r="AM28" s="19">
        <v>3.5902968779075137</v>
      </c>
      <c r="AN28" s="19">
        <v>3.8794159701260038</v>
      </c>
      <c r="AO28" s="19">
        <v>3.4668572948984986</v>
      </c>
      <c r="AP28" s="19">
        <v>3.382210867583352</v>
      </c>
      <c r="AQ28" s="20">
        <f t="shared" si="4"/>
        <v>22</v>
      </c>
      <c r="AR28" s="6"/>
      <c r="AS28" s="6"/>
      <c r="AT28" s="23" t="s">
        <v>27</v>
      </c>
    </row>
    <row r="29" spans="1:46" ht="11.25">
      <c r="A29" s="13" t="s">
        <v>28</v>
      </c>
      <c r="B29" s="14">
        <v>42</v>
      </c>
      <c r="C29" s="14">
        <v>27</v>
      </c>
      <c r="D29" s="15">
        <f t="shared" si="0"/>
        <v>0.6428571428571429</v>
      </c>
      <c r="E29" s="14">
        <v>1852</v>
      </c>
      <c r="F29" s="14">
        <v>1281</v>
      </c>
      <c r="G29" s="16">
        <v>458</v>
      </c>
      <c r="H29" s="17">
        <f t="shared" si="5"/>
        <v>0.24730021598272139</v>
      </c>
      <c r="I29" s="17">
        <f t="shared" si="6"/>
        <v>0.35753317720530836</v>
      </c>
      <c r="J29" s="18">
        <v>3.7039473684210522</v>
      </c>
      <c r="K29" s="18">
        <v>3.4714912280701755</v>
      </c>
      <c r="L29" s="18">
        <v>3.6096491228070171</v>
      </c>
      <c r="M29" s="18">
        <v>3.4039735099337749</v>
      </c>
      <c r="N29" s="18">
        <v>3.4823008849557526</v>
      </c>
      <c r="O29" s="18">
        <v>3.4579646017699117</v>
      </c>
      <c r="P29" s="18">
        <v>3.7139639639639643</v>
      </c>
      <c r="Q29" s="18">
        <v>3.666666666666667</v>
      </c>
      <c r="R29" s="18">
        <v>3.7592997811816193</v>
      </c>
      <c r="S29" s="18">
        <v>3.7592997811816193</v>
      </c>
      <c r="T29" s="18">
        <v>3.8191964285714288</v>
      </c>
      <c r="U29" s="18">
        <v>3.7678571428571432</v>
      </c>
      <c r="V29" s="18">
        <v>3.682017543859649</v>
      </c>
      <c r="W29" s="18">
        <v>3.696902654867257</v>
      </c>
      <c r="X29" s="18">
        <v>3.8096280087527354</v>
      </c>
      <c r="Y29" s="18">
        <v>3.6157205240174672</v>
      </c>
      <c r="Z29" s="18">
        <v>3.6754966887417222</v>
      </c>
      <c r="AA29" s="18">
        <v>3.6644295302013425</v>
      </c>
      <c r="AB29" s="18">
        <v>3.6879120879120881</v>
      </c>
      <c r="AC29" s="18">
        <v>3.711159737417943</v>
      </c>
      <c r="AD29" s="18">
        <v>3.799554565701559</v>
      </c>
      <c r="AE29" s="16">
        <v>3.6665417930812074</v>
      </c>
      <c r="AF29" s="25">
        <v>1</v>
      </c>
      <c r="AG29" s="21">
        <f t="shared" si="1"/>
        <v>3.7037037037037035E-2</v>
      </c>
      <c r="AH29" s="25">
        <v>9</v>
      </c>
      <c r="AI29" s="22">
        <f t="shared" si="2"/>
        <v>0.33333333333333331</v>
      </c>
      <c r="AJ29" s="25">
        <v>17</v>
      </c>
      <c r="AK29" s="22">
        <f t="shared" si="3"/>
        <v>0.62962962962962965</v>
      </c>
      <c r="AL29" s="19">
        <v>3.4865255824146169</v>
      </c>
      <c r="AM29" s="19">
        <v>3.8623259178736586</v>
      </c>
      <c r="AN29" s="19">
        <v>3.7206998145153678</v>
      </c>
      <c r="AO29" s="19">
        <v>3.7417137754200698</v>
      </c>
      <c r="AP29" s="19">
        <v>3.6591775359844139</v>
      </c>
      <c r="AQ29" s="20">
        <f t="shared" si="4"/>
        <v>27</v>
      </c>
      <c r="AR29" s="6"/>
      <c r="AS29" s="6"/>
      <c r="AT29" s="23" t="s">
        <v>28</v>
      </c>
    </row>
    <row r="30" spans="1:46" ht="11.25">
      <c r="A30" s="13" t="s">
        <v>29</v>
      </c>
      <c r="B30" s="14">
        <v>83</v>
      </c>
      <c r="C30" s="14">
        <v>72</v>
      </c>
      <c r="D30" s="15">
        <f t="shared" si="0"/>
        <v>0.86746987951807231</v>
      </c>
      <c r="E30" s="14">
        <v>9335</v>
      </c>
      <c r="F30" s="14">
        <v>7956</v>
      </c>
      <c r="G30" s="16">
        <v>1966</v>
      </c>
      <c r="H30" s="17">
        <f t="shared" si="5"/>
        <v>0.21060524906266739</v>
      </c>
      <c r="I30" s="17">
        <f t="shared" si="6"/>
        <v>0.24710910005027653</v>
      </c>
      <c r="J30" s="18">
        <v>3.3074948665297743</v>
      </c>
      <c r="K30" s="18">
        <v>3.2975334018499485</v>
      </c>
      <c r="L30" s="18">
        <v>3.1488156539649843</v>
      </c>
      <c r="M30" s="18">
        <v>3.0472396129766643</v>
      </c>
      <c r="N30" s="18">
        <v>3.1796592669075894</v>
      </c>
      <c r="O30" s="18">
        <v>2.9932008368200838</v>
      </c>
      <c r="P30" s="18">
        <v>3.2731070496083552</v>
      </c>
      <c r="Q30" s="18">
        <v>3.3508230452674894</v>
      </c>
      <c r="R30" s="18">
        <v>3.4504924831518924</v>
      </c>
      <c r="S30" s="18">
        <v>3.4504924831518924</v>
      </c>
      <c r="T30" s="18">
        <v>3.2228260869565215</v>
      </c>
      <c r="U30" s="18">
        <v>3.1944903581267221</v>
      </c>
      <c r="V30" s="18">
        <v>3.0736067297581497</v>
      </c>
      <c r="W30" s="18">
        <v>3.2817708333333337</v>
      </c>
      <c r="X30" s="18">
        <v>3.3740340030911904</v>
      </c>
      <c r="Y30" s="18">
        <v>3.1906976744186046</v>
      </c>
      <c r="Z30" s="18">
        <v>3.1460498960498962</v>
      </c>
      <c r="AA30" s="18">
        <v>3.2334918119387215</v>
      </c>
      <c r="AB30" s="18">
        <v>3.22489539748954</v>
      </c>
      <c r="AC30" s="18">
        <v>3.2705820660723646</v>
      </c>
      <c r="AD30" s="18">
        <v>3.3739451476793247</v>
      </c>
      <c r="AE30" s="16">
        <v>3.2405724956686428</v>
      </c>
      <c r="AF30" s="25">
        <v>11</v>
      </c>
      <c r="AG30" s="21">
        <f t="shared" si="1"/>
        <v>0.15277777777777779</v>
      </c>
      <c r="AH30" s="25">
        <v>32</v>
      </c>
      <c r="AI30" s="22">
        <f t="shared" si="2"/>
        <v>0.44444444444444442</v>
      </c>
      <c r="AJ30" s="25">
        <v>29</v>
      </c>
      <c r="AK30" s="22">
        <f t="shared" si="3"/>
        <v>0.40277777777777779</v>
      </c>
      <c r="AL30" s="19">
        <v>3.3939185289868652</v>
      </c>
      <c r="AM30" s="19">
        <v>3.9613075244797993</v>
      </c>
      <c r="AN30" s="19">
        <v>3.8317804325389972</v>
      </c>
      <c r="AO30" s="19">
        <v>3.7748366669020768</v>
      </c>
      <c r="AP30" s="19">
        <v>3.9085713638989237</v>
      </c>
      <c r="AQ30" s="20">
        <f t="shared" si="4"/>
        <v>72</v>
      </c>
      <c r="AR30" s="6"/>
      <c r="AS30" s="6"/>
      <c r="AT30" s="23" t="s">
        <v>29</v>
      </c>
    </row>
    <row r="31" spans="1:46" ht="11.25">
      <c r="A31" s="13" t="s">
        <v>30</v>
      </c>
      <c r="B31" s="14">
        <v>204</v>
      </c>
      <c r="C31" s="14">
        <v>134</v>
      </c>
      <c r="D31" s="15">
        <f t="shared" si="0"/>
        <v>0.65686274509803921</v>
      </c>
      <c r="E31" s="14">
        <v>2993</v>
      </c>
      <c r="F31" s="14">
        <v>2288</v>
      </c>
      <c r="G31" s="16">
        <v>868</v>
      </c>
      <c r="H31" s="17">
        <f t="shared" si="5"/>
        <v>0.2900100233879051</v>
      </c>
      <c r="I31" s="17">
        <f t="shared" si="6"/>
        <v>0.37937062937062938</v>
      </c>
      <c r="J31" s="18">
        <v>3.5483119906868454</v>
      </c>
      <c r="K31" s="18">
        <v>3.4358974358974361</v>
      </c>
      <c r="L31" s="18">
        <v>3.4600231749710311</v>
      </c>
      <c r="M31" s="18">
        <v>3.2177985948477748</v>
      </c>
      <c r="N31" s="18">
        <v>3.305164319248826</v>
      </c>
      <c r="O31" s="18">
        <v>3.2063305978898011</v>
      </c>
      <c r="P31" s="18">
        <v>3.529342723004695</v>
      </c>
      <c r="Q31" s="18">
        <v>3.4965197215777266</v>
      </c>
      <c r="R31" s="18">
        <v>3.6391152502910362</v>
      </c>
      <c r="S31" s="18">
        <v>3.6391152502910362</v>
      </c>
      <c r="T31" s="18">
        <v>3.6012121212121215</v>
      </c>
      <c r="U31" s="18">
        <v>3.5423312883435587</v>
      </c>
      <c r="V31" s="18">
        <v>3.491784037558685</v>
      </c>
      <c r="W31" s="18">
        <v>3.4241338112305852</v>
      </c>
      <c r="X31" s="18">
        <v>3.584507042253521</v>
      </c>
      <c r="Y31" s="18">
        <v>3.3674418604651164</v>
      </c>
      <c r="Z31" s="18">
        <v>3.485101311084625</v>
      </c>
      <c r="AA31" s="18">
        <v>3.4994011976047901</v>
      </c>
      <c r="AB31" s="18">
        <v>3.442488262910798</v>
      </c>
      <c r="AC31" s="18">
        <v>3.5229142185663926</v>
      </c>
      <c r="AD31" s="18">
        <v>3.5755053507728896</v>
      </c>
      <c r="AE31" s="16">
        <v>3.4747939594108366</v>
      </c>
      <c r="AF31" s="25">
        <v>5</v>
      </c>
      <c r="AG31" s="21">
        <f t="shared" si="1"/>
        <v>3.7313432835820892E-2</v>
      </c>
      <c r="AH31" s="25">
        <v>62</v>
      </c>
      <c r="AI31" s="22">
        <f t="shared" si="2"/>
        <v>0.46268656716417911</v>
      </c>
      <c r="AJ31" s="25">
        <v>67</v>
      </c>
      <c r="AK31" s="22">
        <f t="shared" si="3"/>
        <v>0.5</v>
      </c>
      <c r="AL31" s="19">
        <v>3.4243846094706267</v>
      </c>
      <c r="AM31" s="19">
        <v>3.9081912610003453</v>
      </c>
      <c r="AN31" s="19">
        <v>3.8501683010023369</v>
      </c>
      <c r="AO31" s="19">
        <v>3.9075046553241393</v>
      </c>
      <c r="AP31" s="19">
        <v>3.8691751840394404</v>
      </c>
      <c r="AQ31" s="20">
        <f t="shared" si="4"/>
        <v>134</v>
      </c>
      <c r="AR31" s="6"/>
      <c r="AS31" s="6"/>
      <c r="AT31" s="23" t="s">
        <v>30</v>
      </c>
    </row>
    <row r="32" spans="1:46" ht="11.25">
      <c r="A32" s="13" t="s">
        <v>31</v>
      </c>
      <c r="B32" s="14">
        <v>62</v>
      </c>
      <c r="C32" s="14">
        <v>46</v>
      </c>
      <c r="D32" s="15">
        <f t="shared" si="0"/>
        <v>0.74193548387096775</v>
      </c>
      <c r="E32" s="14">
        <v>946</v>
      </c>
      <c r="F32" s="14">
        <v>755</v>
      </c>
      <c r="G32" s="16">
        <v>463</v>
      </c>
      <c r="H32" s="17">
        <f t="shared" si="5"/>
        <v>0.48942917547568709</v>
      </c>
      <c r="I32" s="17">
        <f t="shared" si="6"/>
        <v>0.61324503311258283</v>
      </c>
      <c r="J32" s="18">
        <v>3.5562770562770565</v>
      </c>
      <c r="K32" s="18">
        <v>3.4381778741865512</v>
      </c>
      <c r="L32" s="18">
        <v>3.3899782135076251</v>
      </c>
      <c r="M32" s="18">
        <v>3.2505446623093679</v>
      </c>
      <c r="N32" s="18">
        <v>3.2494577006507592</v>
      </c>
      <c r="O32" s="18">
        <v>3.1728665207877462</v>
      </c>
      <c r="P32" s="18">
        <v>3.4724061810154527</v>
      </c>
      <c r="Q32" s="18">
        <v>3.3160173160173159</v>
      </c>
      <c r="R32" s="18">
        <v>3.7223427331887198</v>
      </c>
      <c r="S32" s="18">
        <v>3.7223427331887198</v>
      </c>
      <c r="T32" s="18">
        <v>3.760089686098655</v>
      </c>
      <c r="U32" s="18">
        <v>3.6674157303370789</v>
      </c>
      <c r="V32" s="18">
        <v>3.2478070175438596</v>
      </c>
      <c r="W32" s="18">
        <v>3.3509933774834435</v>
      </c>
      <c r="X32" s="18">
        <v>3.5356371490280774</v>
      </c>
      <c r="Y32" s="18">
        <v>3.1778741865509765</v>
      </c>
      <c r="Z32" s="18">
        <v>3.5153508771929829</v>
      </c>
      <c r="AA32" s="18">
        <v>3.6379690949227372</v>
      </c>
      <c r="AB32" s="18">
        <v>3.4705882352941178</v>
      </c>
      <c r="AC32" s="18">
        <v>3.5478260869565217</v>
      </c>
      <c r="AD32" s="18">
        <v>3.4935064935064934</v>
      </c>
      <c r="AE32" s="16">
        <v>3.4634200878585442</v>
      </c>
      <c r="AF32" s="25">
        <v>3</v>
      </c>
      <c r="AG32" s="21">
        <f t="shared" si="1"/>
        <v>6.5217391304347824E-2</v>
      </c>
      <c r="AH32" s="25">
        <v>16</v>
      </c>
      <c r="AI32" s="22">
        <f t="shared" si="2"/>
        <v>0.34782608695652173</v>
      </c>
      <c r="AJ32" s="25">
        <v>27</v>
      </c>
      <c r="AK32" s="22">
        <f t="shared" si="3"/>
        <v>0.58695652173913049</v>
      </c>
      <c r="AL32" s="19">
        <v>3.4864495169423741</v>
      </c>
      <c r="AM32" s="19">
        <v>3.9565360160682972</v>
      </c>
      <c r="AN32" s="19">
        <v>3.7351366300943494</v>
      </c>
      <c r="AO32" s="19">
        <v>3.834908398308249</v>
      </c>
      <c r="AP32" s="19">
        <v>3.6914715597509105</v>
      </c>
      <c r="AQ32" s="20">
        <f t="shared" si="4"/>
        <v>46</v>
      </c>
      <c r="AR32" s="6"/>
      <c r="AS32" s="6"/>
      <c r="AT32" s="23" t="s">
        <v>31</v>
      </c>
    </row>
    <row r="33" spans="1:46" ht="11.25">
      <c r="A33" s="13" t="s">
        <v>32</v>
      </c>
      <c r="B33" s="14">
        <v>62</v>
      </c>
      <c r="C33" s="14">
        <v>22</v>
      </c>
      <c r="D33" s="15">
        <f t="shared" si="0"/>
        <v>0.35483870967741937</v>
      </c>
      <c r="E33" s="14">
        <v>3775</v>
      </c>
      <c r="F33" s="14">
        <v>1852</v>
      </c>
      <c r="G33" s="16">
        <v>531</v>
      </c>
      <c r="H33" s="17">
        <f t="shared" si="5"/>
        <v>0.14066225165562915</v>
      </c>
      <c r="I33" s="17">
        <f t="shared" si="6"/>
        <v>0.28671706263498919</v>
      </c>
      <c r="J33" s="18">
        <v>3.3043478260869561</v>
      </c>
      <c r="K33" s="18">
        <v>3.1920152091254756</v>
      </c>
      <c r="L33" s="18">
        <v>3.3187855787476277</v>
      </c>
      <c r="M33" s="18">
        <v>3.2041984732824424</v>
      </c>
      <c r="N33" s="18">
        <v>3.2348484848484844</v>
      </c>
      <c r="O33" s="18">
        <v>2.9459459459459461</v>
      </c>
      <c r="P33" s="18">
        <v>3.384615384615385</v>
      </c>
      <c r="Q33" s="18">
        <v>3.3295019157088124</v>
      </c>
      <c r="R33" s="18">
        <v>3.4762808349146113</v>
      </c>
      <c r="S33" s="18">
        <v>3.4762808349146113</v>
      </c>
      <c r="T33" s="18">
        <v>3.4749498997995989</v>
      </c>
      <c r="U33" s="18">
        <v>3.4294605809128633</v>
      </c>
      <c r="V33" s="18">
        <v>3.3506743737957612</v>
      </c>
      <c r="W33" s="18">
        <v>3.1600790513833994</v>
      </c>
      <c r="X33" s="18">
        <v>3.4060721062618597</v>
      </c>
      <c r="Y33" s="18">
        <v>3.0608365019011403</v>
      </c>
      <c r="Z33" s="18">
        <v>3.4069767441860463</v>
      </c>
      <c r="AA33" s="18">
        <v>3.4069097888675621</v>
      </c>
      <c r="AB33" s="18">
        <v>3.2471264367816088</v>
      </c>
      <c r="AC33" s="18">
        <v>3.3454894433781188</v>
      </c>
      <c r="AD33" s="18">
        <v>3.4911937377690805</v>
      </c>
      <c r="AE33" s="16">
        <v>3.3149782248976023</v>
      </c>
      <c r="AF33" s="25">
        <v>2</v>
      </c>
      <c r="AG33" s="21">
        <f t="shared" si="1"/>
        <v>9.0909090909090912E-2</v>
      </c>
      <c r="AH33" s="25">
        <v>13</v>
      </c>
      <c r="AI33" s="22">
        <f t="shared" si="2"/>
        <v>0.59090909090909094</v>
      </c>
      <c r="AJ33" s="25">
        <v>7</v>
      </c>
      <c r="AK33" s="22">
        <f t="shared" si="3"/>
        <v>0.31818181818181818</v>
      </c>
      <c r="AL33" s="19">
        <v>3.3510236992219742</v>
      </c>
      <c r="AM33" s="19">
        <v>3.7994935915512014</v>
      </c>
      <c r="AN33" s="19">
        <v>3.6552079981292152</v>
      </c>
      <c r="AO33" s="19">
        <v>3.8296569398560454</v>
      </c>
      <c r="AP33" s="19">
        <v>3.75901094368183</v>
      </c>
      <c r="AQ33" s="20">
        <f t="shared" si="4"/>
        <v>22</v>
      </c>
      <c r="AR33" s="6"/>
      <c r="AS33" s="6"/>
      <c r="AT33" s="23" t="s">
        <v>32</v>
      </c>
    </row>
    <row r="34" spans="1:46" ht="11.25">
      <c r="A34" s="13" t="s">
        <v>33</v>
      </c>
      <c r="B34" s="14">
        <v>60</v>
      </c>
      <c r="C34" s="14">
        <v>28</v>
      </c>
      <c r="D34" s="15">
        <f t="shared" si="0"/>
        <v>0.46666666666666667</v>
      </c>
      <c r="E34" s="14">
        <v>3679</v>
      </c>
      <c r="F34" s="14">
        <v>2114</v>
      </c>
      <c r="G34" s="16">
        <v>1242</v>
      </c>
      <c r="H34" s="17">
        <f t="shared" si="5"/>
        <v>0.33759173688502309</v>
      </c>
      <c r="I34" s="17">
        <f t="shared" si="6"/>
        <v>0.5875118259224219</v>
      </c>
      <c r="J34" s="18">
        <v>3.4258064516129032</v>
      </c>
      <c r="K34" s="18">
        <v>3.3349514563106792</v>
      </c>
      <c r="L34" s="18">
        <v>3.3414832925835372</v>
      </c>
      <c r="M34" s="18">
        <v>3.2477587612061942</v>
      </c>
      <c r="N34" s="18">
        <v>3.2656376929325752</v>
      </c>
      <c r="O34" s="18">
        <v>3.1091058244462673</v>
      </c>
      <c r="P34" s="18">
        <v>3.3602941176470589</v>
      </c>
      <c r="Q34" s="18">
        <v>3.3928571428571432</v>
      </c>
      <c r="R34" s="18">
        <v>3.5745721271393647</v>
      </c>
      <c r="S34" s="18">
        <v>3.5745721271393647</v>
      </c>
      <c r="T34" s="18">
        <v>3.338541666666667</v>
      </c>
      <c r="U34" s="18">
        <v>3.3897254207263066</v>
      </c>
      <c r="V34" s="18">
        <v>3.4047815333882934</v>
      </c>
      <c r="W34" s="18">
        <v>3.4254787676935887</v>
      </c>
      <c r="X34" s="18">
        <v>3.6380566801619434</v>
      </c>
      <c r="Y34" s="18">
        <v>3.3409090909090908</v>
      </c>
      <c r="Z34" s="18">
        <v>3.3344370860927155</v>
      </c>
      <c r="AA34" s="18">
        <v>3.3510998307952624</v>
      </c>
      <c r="AB34" s="18">
        <v>3.37119341563786</v>
      </c>
      <c r="AC34" s="18">
        <v>3.3801313628899834</v>
      </c>
      <c r="AD34" s="18">
        <v>3.527049180327869</v>
      </c>
      <c r="AE34" s="16">
        <v>3.3868805890929456</v>
      </c>
      <c r="AF34" s="25">
        <v>1</v>
      </c>
      <c r="AG34" s="21">
        <f t="shared" si="1"/>
        <v>3.5714285714285712E-2</v>
      </c>
      <c r="AH34" s="25">
        <v>17</v>
      </c>
      <c r="AI34" s="22">
        <f t="shared" si="2"/>
        <v>0.6071428571428571</v>
      </c>
      <c r="AJ34" s="25">
        <v>10</v>
      </c>
      <c r="AK34" s="22">
        <f t="shared" si="3"/>
        <v>0.35714285714285715</v>
      </c>
      <c r="AL34" s="19">
        <v>3.1470394811476927</v>
      </c>
      <c r="AM34" s="19">
        <v>3.9201431311390778</v>
      </c>
      <c r="AN34" s="19">
        <v>3.8142866748945226</v>
      </c>
      <c r="AO34" s="19">
        <v>3.8280560993782418</v>
      </c>
      <c r="AP34" s="19">
        <v>3.7635153643231436</v>
      </c>
      <c r="AQ34" s="20">
        <f t="shared" si="4"/>
        <v>28</v>
      </c>
      <c r="AR34" s="6"/>
      <c r="AS34" s="6"/>
      <c r="AT34" s="23" t="s">
        <v>33</v>
      </c>
    </row>
    <row r="35" spans="1:46" ht="11.25">
      <c r="A35" s="13" t="s">
        <v>34</v>
      </c>
      <c r="B35" s="14">
        <v>68</v>
      </c>
      <c r="C35" s="14">
        <v>35</v>
      </c>
      <c r="D35" s="15">
        <f t="shared" si="0"/>
        <v>0.51470588235294112</v>
      </c>
      <c r="E35" s="14">
        <v>4009</v>
      </c>
      <c r="F35" s="14">
        <v>2455</v>
      </c>
      <c r="G35" s="16">
        <v>1006</v>
      </c>
      <c r="H35" s="17">
        <f t="shared" si="5"/>
        <v>0.25093539536043902</v>
      </c>
      <c r="I35" s="17">
        <f t="shared" si="6"/>
        <v>0.40977596741344197</v>
      </c>
      <c r="J35" s="18">
        <v>3.4845771144278608</v>
      </c>
      <c r="K35" s="18">
        <v>3.3687374749499002</v>
      </c>
      <c r="L35" s="18">
        <v>3.3734939759036147</v>
      </c>
      <c r="M35" s="18">
        <v>3.1778455284552845</v>
      </c>
      <c r="N35" s="18">
        <v>3.2736418511066399</v>
      </c>
      <c r="O35" s="18">
        <v>3.043346774193548</v>
      </c>
      <c r="P35" s="18">
        <v>3.4623983739837394</v>
      </c>
      <c r="Q35" s="18">
        <v>3.4498997995991987</v>
      </c>
      <c r="R35" s="18">
        <v>3.5430597771023304</v>
      </c>
      <c r="S35" s="18">
        <v>3.5430597771023304</v>
      </c>
      <c r="T35" s="18">
        <v>3.3433333333333337</v>
      </c>
      <c r="U35" s="18">
        <v>3.2962542565266739</v>
      </c>
      <c r="V35" s="18">
        <v>3.4857142857142858</v>
      </c>
      <c r="W35" s="18">
        <v>3.3503649635036492</v>
      </c>
      <c r="X35" s="18">
        <v>3.5450901803607211</v>
      </c>
      <c r="Y35" s="18">
        <v>3.3329989969909732</v>
      </c>
      <c r="Z35" s="18">
        <v>3.3607924921793533</v>
      </c>
      <c r="AA35" s="18">
        <v>3.3203371970495255</v>
      </c>
      <c r="AB35" s="18">
        <v>3.3628048780487809</v>
      </c>
      <c r="AC35" s="18">
        <v>3.4168356997971605</v>
      </c>
      <c r="AD35" s="18">
        <v>3.5682507583417591</v>
      </c>
      <c r="AE35" s="16">
        <v>3.3875258531407222</v>
      </c>
      <c r="AF35" s="25">
        <v>2</v>
      </c>
      <c r="AG35" s="21">
        <f t="shared" si="1"/>
        <v>5.7142857142857141E-2</v>
      </c>
      <c r="AH35" s="25">
        <v>15</v>
      </c>
      <c r="AI35" s="22">
        <f t="shared" si="2"/>
        <v>0.42857142857142855</v>
      </c>
      <c r="AJ35" s="25">
        <v>18</v>
      </c>
      <c r="AK35" s="22">
        <f t="shared" si="3"/>
        <v>0.51428571428571423</v>
      </c>
      <c r="AL35" s="19">
        <v>2.962856621887946</v>
      </c>
      <c r="AM35" s="19">
        <v>3.7793710513722587</v>
      </c>
      <c r="AN35" s="19">
        <v>3.7380062089879886</v>
      </c>
      <c r="AO35" s="19">
        <v>3.7394699115881083</v>
      </c>
      <c r="AP35" s="19">
        <v>3.7681773257724114</v>
      </c>
      <c r="AQ35" s="20">
        <f t="shared" si="4"/>
        <v>35</v>
      </c>
      <c r="AR35" s="6"/>
      <c r="AS35" s="6"/>
      <c r="AT35" s="23" t="s">
        <v>34</v>
      </c>
    </row>
    <row r="36" spans="1:46" ht="11.25">
      <c r="A36" s="13" t="s">
        <v>35</v>
      </c>
      <c r="B36" s="14">
        <v>75</v>
      </c>
      <c r="C36" s="14">
        <v>34</v>
      </c>
      <c r="D36" s="15">
        <f t="shared" si="0"/>
        <v>0.45333333333333331</v>
      </c>
      <c r="E36" s="14">
        <v>4222</v>
      </c>
      <c r="F36" s="14">
        <v>2229</v>
      </c>
      <c r="G36" s="16">
        <v>834</v>
      </c>
      <c r="H36" s="17">
        <f t="shared" si="5"/>
        <v>0.19753671245855045</v>
      </c>
      <c r="I36" s="17">
        <f t="shared" si="6"/>
        <v>0.37415881561238223</v>
      </c>
      <c r="J36" s="18">
        <v>3.2764423076923075</v>
      </c>
      <c r="K36" s="18">
        <v>3.24</v>
      </c>
      <c r="L36" s="18">
        <v>3.2243667068757542</v>
      </c>
      <c r="M36" s="18">
        <v>2.9951515151515151</v>
      </c>
      <c r="N36" s="18">
        <v>3.17512077294686</v>
      </c>
      <c r="O36" s="18">
        <v>2.8481166464155527</v>
      </c>
      <c r="P36" s="18">
        <v>3.307317073170732</v>
      </c>
      <c r="Q36" s="18">
        <v>3.2129963898916971</v>
      </c>
      <c r="R36" s="18">
        <v>3.4216281895504252</v>
      </c>
      <c r="S36" s="18">
        <v>3.4216281895504252</v>
      </c>
      <c r="T36" s="18">
        <v>3.3736920777279522</v>
      </c>
      <c r="U36" s="18">
        <v>3.3622291021671824</v>
      </c>
      <c r="V36" s="18">
        <v>3.4477244772447726</v>
      </c>
      <c r="W36" s="18">
        <v>3.3005249343832022</v>
      </c>
      <c r="X36" s="18">
        <v>3.4567600487210717</v>
      </c>
      <c r="Y36" s="18">
        <v>3.163636363636364</v>
      </c>
      <c r="Z36" s="18">
        <v>3.2812089356110379</v>
      </c>
      <c r="AA36" s="18">
        <v>3.2851458885941645</v>
      </c>
      <c r="AB36" s="18">
        <v>3.2197802197802199</v>
      </c>
      <c r="AC36" s="18">
        <v>3.2241379310344831</v>
      </c>
      <c r="AD36" s="18">
        <v>3.4500616522811347</v>
      </c>
      <c r="AE36" s="16">
        <v>3.2703042957148769</v>
      </c>
      <c r="AF36" s="25">
        <v>2</v>
      </c>
      <c r="AG36" s="21">
        <f t="shared" si="1"/>
        <v>5.8823529411764705E-2</v>
      </c>
      <c r="AH36" s="25">
        <v>14</v>
      </c>
      <c r="AI36" s="22">
        <f t="shared" si="2"/>
        <v>0.41176470588235292</v>
      </c>
      <c r="AJ36" s="25">
        <v>18</v>
      </c>
      <c r="AK36" s="22">
        <f t="shared" si="3"/>
        <v>0.52941176470588236</v>
      </c>
      <c r="AL36" s="19">
        <v>3.1115468013252316</v>
      </c>
      <c r="AM36" s="19">
        <v>3.7694152866738269</v>
      </c>
      <c r="AN36" s="19">
        <v>3.8069712259693849</v>
      </c>
      <c r="AO36" s="19">
        <v>3.7873399156527356</v>
      </c>
      <c r="AP36" s="19">
        <v>3.8882977545802162</v>
      </c>
      <c r="AQ36" s="20">
        <f t="shared" si="4"/>
        <v>34</v>
      </c>
      <c r="AR36" s="6"/>
      <c r="AS36" s="6"/>
      <c r="AT36" s="23" t="s">
        <v>35</v>
      </c>
    </row>
    <row r="37" spans="1:46" ht="11.25">
      <c r="A37" s="13" t="s">
        <v>36</v>
      </c>
      <c r="B37" s="14">
        <v>27</v>
      </c>
      <c r="C37" s="14">
        <v>10</v>
      </c>
      <c r="D37" s="15">
        <f t="shared" si="0"/>
        <v>0.37037037037037035</v>
      </c>
      <c r="E37" s="14">
        <v>276</v>
      </c>
      <c r="F37" s="14">
        <v>133</v>
      </c>
      <c r="G37" s="16">
        <v>120</v>
      </c>
      <c r="H37" s="17">
        <f t="shared" si="5"/>
        <v>0.43478260869565216</v>
      </c>
      <c r="I37" s="17">
        <f t="shared" si="6"/>
        <v>0.90225563909774431</v>
      </c>
      <c r="J37" s="18">
        <v>3.3416666666666668</v>
      </c>
      <c r="K37" s="18">
        <v>3.2833333333333332</v>
      </c>
      <c r="L37" s="18">
        <v>3.0756302521008401</v>
      </c>
      <c r="M37" s="18">
        <v>2.7666666666666666</v>
      </c>
      <c r="N37" s="18">
        <v>2.7749999999999999</v>
      </c>
      <c r="O37" s="18">
        <v>3.0258620689655169</v>
      </c>
      <c r="P37" s="18">
        <v>3.1166666666666663</v>
      </c>
      <c r="Q37" s="18">
        <v>3.2583333333333337</v>
      </c>
      <c r="R37" s="18">
        <v>3.2100840336134455</v>
      </c>
      <c r="S37" s="18">
        <v>3.2100840336134455</v>
      </c>
      <c r="T37" s="18">
        <v>3.2352941176470589</v>
      </c>
      <c r="U37" s="18">
        <v>3.2583333333333337</v>
      </c>
      <c r="V37" s="18">
        <v>3.1583333333333332</v>
      </c>
      <c r="W37" s="18">
        <v>2.9249999999999998</v>
      </c>
      <c r="X37" s="18">
        <v>3.125</v>
      </c>
      <c r="Y37" s="18">
        <v>2.9916666666666667</v>
      </c>
      <c r="Z37" s="18">
        <v>3.2250000000000001</v>
      </c>
      <c r="AA37" s="18">
        <v>3.3083333333333336</v>
      </c>
      <c r="AB37" s="18">
        <v>3.2033898305084749</v>
      </c>
      <c r="AC37" s="18">
        <v>3.2857142857142856</v>
      </c>
      <c r="AD37" s="18">
        <v>3.3445378151260501</v>
      </c>
      <c r="AE37" s="16">
        <v>3.1522466223972536</v>
      </c>
      <c r="AF37" s="25">
        <v>0</v>
      </c>
      <c r="AG37" s="21">
        <f t="shared" si="1"/>
        <v>0</v>
      </c>
      <c r="AH37" s="25">
        <v>8</v>
      </c>
      <c r="AI37" s="22">
        <f t="shared" si="2"/>
        <v>0.8</v>
      </c>
      <c r="AJ37" s="25">
        <v>2</v>
      </c>
      <c r="AK37" s="22">
        <f t="shared" si="3"/>
        <v>0.2</v>
      </c>
      <c r="AL37" s="19">
        <v>3.1674836497182004</v>
      </c>
      <c r="AM37" s="24"/>
      <c r="AN37" s="24"/>
      <c r="AO37" s="24"/>
      <c r="AP37" s="24"/>
      <c r="AQ37" s="20">
        <f t="shared" si="4"/>
        <v>10</v>
      </c>
      <c r="AR37" s="6"/>
      <c r="AS37" s="6"/>
      <c r="AT37" s="23" t="s">
        <v>36</v>
      </c>
    </row>
    <row r="38" spans="1:46" ht="11.25">
      <c r="A38" s="26" t="s">
        <v>39</v>
      </c>
      <c r="B38" s="14">
        <f>SUM(B2:B37)</f>
        <v>3689</v>
      </c>
      <c r="C38" s="27">
        <f>SUM(C2:C37)</f>
        <v>2233</v>
      </c>
      <c r="D38" s="15">
        <f t="shared" si="0"/>
        <v>0.60531309297912717</v>
      </c>
      <c r="E38" s="27">
        <f>SUM(E2:E37)</f>
        <v>231557</v>
      </c>
      <c r="F38" s="27">
        <f>SUM(F2:F37)</f>
        <v>145981</v>
      </c>
      <c r="G38" s="14">
        <f>SUM(G2:G37)</f>
        <v>43186</v>
      </c>
      <c r="H38" s="28">
        <f>G38/E38</f>
        <v>0.1865026753671882</v>
      </c>
      <c r="I38" s="17">
        <f>G38/F38</f>
        <v>0.29583301936553386</v>
      </c>
      <c r="J38" s="18">
        <v>3.2674554552682036</v>
      </c>
      <c r="K38" s="18">
        <v>3.3731595235862324</v>
      </c>
      <c r="L38" s="18">
        <v>3.2206992217807349</v>
      </c>
      <c r="M38" s="18">
        <v>3.2184086995494541</v>
      </c>
      <c r="N38" s="18">
        <v>3.0946536251839891</v>
      </c>
      <c r="O38" s="18">
        <v>3.1028567394578301</v>
      </c>
      <c r="P38" s="18">
        <v>3.102856739457831</v>
      </c>
      <c r="Q38" s="24">
        <v>3.2978366949466977</v>
      </c>
      <c r="R38" s="18">
        <v>3.2599185073986705</v>
      </c>
      <c r="S38" s="18">
        <v>3.2291598177804914</v>
      </c>
      <c r="T38" s="18">
        <v>3.2431257921829326</v>
      </c>
      <c r="U38" s="18">
        <v>3.2267794739746183</v>
      </c>
      <c r="V38" s="18">
        <v>3.2375272971610949</v>
      </c>
      <c r="W38" s="18">
        <v>3.1952291427594792</v>
      </c>
      <c r="X38" s="18">
        <v>3.2709596438044715</v>
      </c>
      <c r="Y38" s="18">
        <v>3.0734937774954716</v>
      </c>
      <c r="Z38" s="18">
        <v>3.1872244012960751</v>
      </c>
      <c r="AA38" s="18">
        <v>3.2334849416103255</v>
      </c>
      <c r="AB38" s="18">
        <v>3.1833281626613843</v>
      </c>
      <c r="AC38" s="18">
        <v>3.2539322082516611</v>
      </c>
      <c r="AD38" s="18">
        <v>3.3262558879085669</v>
      </c>
      <c r="AE38" s="16">
        <v>3.2133804278990503</v>
      </c>
      <c r="AF38" s="25">
        <f>SUM(AF2:AF37)</f>
        <v>228</v>
      </c>
      <c r="AG38" s="21">
        <f t="shared" si="1"/>
        <v>0.10210479175996418</v>
      </c>
      <c r="AH38" s="30">
        <f>SUM(AH2:AH37)</f>
        <v>1133</v>
      </c>
      <c r="AI38" s="22">
        <f t="shared" si="2"/>
        <v>0.5073891625615764</v>
      </c>
      <c r="AJ38" s="30">
        <f>SUM(AJ2:AJ37)</f>
        <v>872</v>
      </c>
      <c r="AK38" s="22">
        <f t="shared" si="3"/>
        <v>0.39050604567845948</v>
      </c>
      <c r="AL38" s="29">
        <v>3.2012332713552443</v>
      </c>
      <c r="AM38" s="29">
        <v>3.7274303105657256</v>
      </c>
      <c r="AN38" s="24">
        <v>3.6522118612126699</v>
      </c>
      <c r="AO38" s="24">
        <v>3.6512881198357801</v>
      </c>
      <c r="AP38" s="24">
        <v>3.60700450593197</v>
      </c>
      <c r="AQ38" s="30">
        <f t="shared" si="4"/>
        <v>2233</v>
      </c>
      <c r="AR38" s="6"/>
      <c r="AS38" s="6"/>
      <c r="AT38" s="31" t="s">
        <v>39</v>
      </c>
    </row>
    <row r="39" spans="1:46" ht="11.25">
      <c r="AR39" s="6"/>
      <c r="AS39" s="6"/>
    </row>
    <row r="40" spans="1:46" ht="11.25">
      <c r="AR40" s="6"/>
      <c r="AS40" s="6"/>
    </row>
    <row r="41" spans="1:46" ht="11.25">
      <c r="AR41" s="6"/>
      <c r="AS41" s="6"/>
    </row>
    <row r="42" spans="1:46" ht="11.25">
      <c r="AR42" s="6"/>
      <c r="AS42" s="6"/>
    </row>
    <row r="43" spans="1:46" ht="11.25">
      <c r="AR43" s="6"/>
      <c r="AS43" s="6"/>
    </row>
    <row r="44" spans="1:46" ht="11.25">
      <c r="AR44" s="6"/>
      <c r="AS44" s="6"/>
    </row>
    <row r="45" spans="1:46" ht="11.25">
      <c r="AR45" s="6"/>
      <c r="AS45" s="6"/>
    </row>
    <row r="46" spans="1:46" ht="11.25">
      <c r="AR46" s="6"/>
      <c r="AS46" s="6"/>
    </row>
    <row r="47" spans="1:46" ht="11.25">
      <c r="AR47" s="6"/>
      <c r="AS47" s="6"/>
    </row>
  </sheetData>
  <phoneticPr fontId="4" type="noConversion"/>
  <pageMargins left="0.51181102362204722" right="0.23622047244094491" top="1.4173228346456694" bottom="0.59055118110236227" header="0.55118110236220474" footer="0.31496062992125984"/>
  <pageSetup paperSize="9" orientation="landscape" r:id="rId1"/>
  <headerFooter alignWithMargins="0">
    <oddHeader>&amp;L&amp;8CURSO 2008-2009&amp;C
TABLA DATOS RESULTADOS
ENCUESTAS DE OPINIÓN ESTUDIANTES 
SOBRE CALIDAD DOCENTE&amp;R&amp;8&amp;K009999VICERRECTORADO DE CALIDAD E INNOVACIÓN EDUCATIVA
ÁREA DE CALIDAD</oddHeader>
  </headerFooter>
  <colBreaks count="3" manualBreakCount="3">
    <brk id="9" max="1048575" man="1"/>
    <brk id="22" max="1048575" man="1"/>
    <brk id="31" max="1048575" man="1"/>
  </colBreaks>
  <ignoredErrors>
    <ignoredError sqref="D3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ersi_x00f3_n_x0020_SIGC xmlns="064799f5-a73b-4ff1-8fe6-6344afeef39e">V01</Versi_x00f3_n_x0020_SIGC>
    <Fecha xmlns="064799f5-a73b-4ff1-8fe6-6344afeef39e" xsi:nil="true"/>
    <Descripci_x00f3_n xmlns="9e25231a-f3f5-49be-87f6-e32b8ba66f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5670AE-091E-4D22-8EC4-AE67D883A6D0}"/>
</file>

<file path=customXml/itemProps2.xml><?xml version="1.0" encoding="utf-8"?>
<ds:datastoreItem xmlns:ds="http://schemas.openxmlformats.org/officeDocument/2006/customXml" ds:itemID="{4F0963D7-BF55-4609-B150-1CD446A00D00}"/>
</file>

<file path=customXml/itemProps3.xml><?xml version="1.0" encoding="utf-8"?>
<ds:datastoreItem xmlns:ds="http://schemas.openxmlformats.org/officeDocument/2006/customXml" ds:itemID="{28F4091B-0E86-462B-8025-F377DC537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</vt:lpstr>
      <vt:lpstr>Preguntas</vt:lpstr>
      <vt:lpstr>Valoración General</vt:lpstr>
      <vt:lpstr>'Valoración General'!Área_de_impresión</vt:lpstr>
      <vt:lpstr>'Valoración General'!Print_Area</vt:lpstr>
      <vt:lpstr>'Valoración General'!Print_Titles</vt:lpstr>
      <vt:lpstr>'Valoración General'!Títulos_a_imprimir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perezhj</dc:creator>
  <cp:lastModifiedBy>gilp</cp:lastModifiedBy>
  <cp:lastPrinted>2010-02-24T10:37:20Z</cp:lastPrinted>
  <dcterms:created xsi:type="dcterms:W3CDTF">2009-01-07T09:57:23Z</dcterms:created>
  <dcterms:modified xsi:type="dcterms:W3CDTF">2013-07-01T09:03:10Z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