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105" windowWidth="18795" windowHeight="11760"/>
  </bookViews>
  <sheets>
    <sheet name="Portada" sheetId="6" r:id="rId1"/>
    <sheet name="Preguntas" sheetId="5" r:id="rId2"/>
    <sheet name="Valoración general" sheetId="1" r:id="rId3"/>
  </sheets>
  <definedNames>
    <definedName name="_xlnm.Print_Area" localSheetId="0">Portada!$A$1:$K$31</definedName>
    <definedName name="_xlnm.Print_Titles" localSheetId="2">'Valoración general'!$A:$A</definedName>
  </definedNames>
  <calcPr calcId="125725"/>
</workbook>
</file>

<file path=xl/calcChain.xml><?xml version="1.0" encoding="utf-8"?>
<calcChain xmlns="http://schemas.openxmlformats.org/spreadsheetml/2006/main">
  <c r="AH8" i="1"/>
  <c r="AH4"/>
  <c r="AH5"/>
  <c r="AH6"/>
  <c r="AH7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G30"/>
  <c r="C30"/>
  <c r="AH30"/>
  <c r="AK30"/>
  <c r="AL30"/>
  <c r="AI30"/>
  <c r="AJ30"/>
  <c r="G30"/>
  <c r="F30"/>
  <c r="I30"/>
  <c r="E30"/>
  <c r="H30"/>
  <c r="B30"/>
  <c r="D30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"/>
  <c r="AH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I3"/>
  <c r="H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"/>
</calcChain>
</file>

<file path=xl/sharedStrings.xml><?xml version="1.0" encoding="utf-8"?>
<sst xmlns="http://schemas.openxmlformats.org/spreadsheetml/2006/main" count="105" uniqueCount="102">
  <si>
    <t>LISTADO PREGUNTAS ENCUESTA</t>
  </si>
  <si>
    <t>Planificación</t>
  </si>
  <si>
    <t>La información que proporciona el profesor/a/a sobre la actividad docente (objetivos, actividades, bibliografía, criterios y sistema de evaluación, etc.) me ha resultado de fácil acceso y utilidad.</t>
  </si>
  <si>
    <t>Las tareas previstas (teóricas, prácticas, de trabajo individual, en grupo, etc.) guardan relación con lo que el profesor/a pretende que aprenda en la actividad docente.</t>
  </si>
  <si>
    <t>En el desarrollo de esta actividad docente no hay solapamientos con los contenidos de otras actividades ni repeticiones innecesarias.</t>
  </si>
  <si>
    <t>Se han coordinado adecuadamente las tareas teóricas y prácticas previstas en el programa.</t>
  </si>
  <si>
    <t xml:space="preserve">Los créditos asignados a la actividad docente guardan proporción con el volumen de contenidos y tareas que comprende. </t>
  </si>
  <si>
    <t>La dedicación que exige esta actividad docente se corresponde con la prevista en el programa.</t>
  </si>
  <si>
    <t>Desarrollo</t>
  </si>
  <si>
    <t>El profesor/a se adapta al nivel de conocimientos previos de los alumnos/as.</t>
  </si>
  <si>
    <t>El profesor/a prepara, organiza y estructura bien las actividades o tareas que se realizan en la clase (o laboratorio, taller, trabajo de campo, seminario, etc.).</t>
  </si>
  <si>
    <t>El profesor/a explica con claridad y resalta los contenidos importantes de la actividad docente.</t>
  </si>
  <si>
    <t>El profesor/a resuelve las dudas y orienta a alumnos/as en el desarrollo de las tareas.</t>
  </si>
  <si>
    <t>Me ha resultado fácil acceder al profesor/a en su horario de tutorías.</t>
  </si>
  <si>
    <t>La ayuda recibida en las tutorías resulta eficaz para aprender.</t>
  </si>
  <si>
    <t>El profesor/a utiliza adecuadamente los recursos didácticos (audiovisuales, de laboratorio, de campo, etc.) para facilitar el aprendizaje.</t>
  </si>
  <si>
    <t>La bibliografía recomendada por el profesor/a es útil para desarrollar las tareas individuales o de grupo.</t>
  </si>
  <si>
    <t>El profesor/a favorece la participación del estudiantes en el desarrollo de la actividad docente (facilita que exprese sus opiniones, incluye tareas individuales o de grupo, etc.).</t>
  </si>
  <si>
    <t>El profesor/a consigue despertar interés por los diferentes temas que se abordan en el desarrollo de la actividad docente.</t>
  </si>
  <si>
    <t>El modo en que evalúa (exámenes, trabajos individuales o de grupo, etc.) guarda relación con el tipo de tareas (teóricas, prácticas, individuales, grupales, etc.) desarrolladas.</t>
  </si>
  <si>
    <t>El profesor/a aplica de un modo adecuado los criterios de evaluación recogidos en el programa.</t>
  </si>
  <si>
    <t>Resultados</t>
  </si>
  <si>
    <t>El profesor/a ha facilitado mi aprendizaje. Gracias a su ayuda he logrado mejorar mis conocimientos, habilidades o modo de afrontar determinados temas.</t>
  </si>
  <si>
    <t>He mejorado respecto a mi nivel de partida las competencias previstas en el programa.</t>
  </si>
  <si>
    <t>En general, estoy satisfecho con la labor docente de este profesor/a.</t>
  </si>
  <si>
    <t>Escala de valoración</t>
  </si>
  <si>
    <t>Completamente en desacuerdo</t>
  </si>
  <si>
    <t>En desacuerdo</t>
  </si>
  <si>
    <t>Muy de acuerdo</t>
  </si>
  <si>
    <t>Muy en desacuerdo</t>
  </si>
  <si>
    <t>De acuerdo</t>
  </si>
  <si>
    <t>Completamente de acuerdo</t>
  </si>
  <si>
    <t>Asignaturas con media X</t>
  </si>
  <si>
    <t>PLAN</t>
  </si>
  <si>
    <t>Número total Unidades Evaluación</t>
  </si>
  <si>
    <t>Unidades Evaluadas</t>
  </si>
  <si>
    <t>% Unidades Evaluadas</t>
  </si>
  <si>
    <t>Num. Total Matriculados</t>
  </si>
  <si>
    <t>Num. Total Matriculados Evaluadas</t>
  </si>
  <si>
    <t>Num. Total Encuestas Recibidas</t>
  </si>
  <si>
    <t>% Participación Total Titulación</t>
  </si>
  <si>
    <t>% Participación Total Evaluadas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</si>
  <si>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</si>
  <si>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</si>
  <si>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</si>
  <si>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</si>
  <si>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</si>
  <si>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</si>
  <si>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</si>
  <si>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ITEM 8</t>
  </si>
  <si>
    <t>Media ITEM 9</t>
  </si>
  <si>
    <t>Media ITEM 10</t>
  </si>
  <si>
    <t>Media ITEM 11</t>
  </si>
  <si>
    <t>Media ITEM 12</t>
  </si>
  <si>
    <t>Media ITEM 13</t>
  </si>
  <si>
    <t>Media ITEM 14</t>
  </si>
  <si>
    <t>Media ITEM 15</t>
  </si>
  <si>
    <t>Media ITEM 16</t>
  </si>
  <si>
    <t>Media ITEM 17</t>
  </si>
  <si>
    <t>Media ITEM 18</t>
  </si>
  <si>
    <t>Media ITEM 19</t>
  </si>
  <si>
    <t>Media ITEM 20</t>
  </si>
  <si>
    <t>Media ITEM 21</t>
  </si>
  <si>
    <t>Media Global     2010-2011</t>
  </si>
  <si>
    <t>Media Global     2009-2010</t>
  </si>
  <si>
    <t>X&lt;=2,5</t>
  </si>
  <si>
    <t>2,5&lt;X&lt;=3,5</t>
  </si>
  <si>
    <t>3,5&lt;X</t>
  </si>
  <si>
    <t>GRADO EN ADMINISTRACION Y DIRECCION DE EMPRESAS</t>
  </si>
  <si>
    <t>GRADO EN DERECHO</t>
  </si>
  <si>
    <t>GRADO EN ECONOMIA</t>
  </si>
  <si>
    <t>GRADO EN ENFERMERIA</t>
  </si>
  <si>
    <t>GRADO EN FISICA</t>
  </si>
  <si>
    <t>GRADO EN GEOGRAFIA Y ORDENACION DEL TERRITORIO</t>
  </si>
  <si>
    <t>GRADO EN HISTORIA</t>
  </si>
  <si>
    <t>GRADO EN INGENIERIA CIVIL</t>
  </si>
  <si>
    <t>GRADO EN INGENIERIA DE LOS RECURSOS ENERGETICOS</t>
  </si>
  <si>
    <t>GRADO EN INGENIERIA DE LOS RECURSOS MINEROS</t>
  </si>
  <si>
    <t>GRADO EN INGENIERIA DE TECNOLOGIAS DE TELECOMUNICACION</t>
  </si>
  <si>
    <t>GRADO EN INGENIERIA ELECTRICA</t>
  </si>
  <si>
    <t>GRADO EN INGENIERIA EN ELECTRONICA INDUSTRIAL Y AUTOMATICA</t>
  </si>
  <si>
    <t>GRADO EN INGENIERIA EN TECNOLOGIAS INDUSTRIALES</t>
  </si>
  <si>
    <t>GRADO EN INGENIERIA INFORMATICA</t>
  </si>
  <si>
    <t>GRADO EN INGENIERIA MARINA</t>
  </si>
  <si>
    <t>GRADO EN INGENIERIA MARITIMA</t>
  </si>
  <si>
    <t>GRADO EN INGENIERIA MECANICA</t>
  </si>
  <si>
    <t>GRADO EN INGENIERIA NAUTICA Y TRANSPORTE MARITIMO</t>
  </si>
  <si>
    <t>GRADO EN INGENIERIA QUIMICA</t>
  </si>
  <si>
    <t>GRADO EN MAGISTERIO EN EDUCACION INFANTIL</t>
  </si>
  <si>
    <t>GRADO EN MAGISTERIO EN EDUCACION PRIMARIA</t>
  </si>
  <si>
    <t>GRADO EN MATEMATICAS</t>
  </si>
  <si>
    <t>GRADO EN MEDICINA</t>
  </si>
  <si>
    <t>GRADO EN RELACIONES LABORALES</t>
  </si>
  <si>
    <t>GRADO EN TURISMO</t>
  </si>
  <si>
    <t>PLAN EN FORMACIÓN TRANSVERSAL</t>
  </si>
  <si>
    <t>MEDIA UC</t>
  </si>
  <si>
    <t>ENCUESTA DE OPINIÓN DE LOS ESTUDIANTES SOBRE LA ACTIVIDAD DOCENTE DEL PROFESORADO</t>
  </si>
  <si>
    <t xml:space="preserve">TABLA DE RESULTADOS </t>
  </si>
  <si>
    <t>TÍTULOS DE GRADO</t>
  </si>
  <si>
    <t>CURSO 2010 - 2011</t>
  </si>
  <si>
    <t>VICERRECTORADO DE CALIDAD E INNOVACIÓN EDUCATIVA</t>
  </si>
  <si>
    <t>UNIVERSIDAD DE CANTABRIA</t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</si>
</sst>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0" xfId="2"/>
    <xf numFmtId="0" fontId="0" fillId="3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0" fontId="6" fillId="4" borderId="8" xfId="0" applyNumberFormat="1" applyFont="1" applyFill="1" applyBorder="1" applyAlignment="1">
      <alignment horizontal="center" vertical="center" wrapText="1"/>
    </xf>
    <xf numFmtId="9" fontId="6" fillId="0" borderId="8" xfId="7" applyNumberFormat="1" applyFont="1" applyBorder="1" applyAlignment="1">
      <alignment horizontal="center" vertical="center"/>
    </xf>
    <xf numFmtId="9" fontId="9" fillId="0" borderId="8" xfId="7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7" fillId="8" borderId="8" xfId="3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vertical="center" wrapText="1"/>
    </xf>
    <xf numFmtId="0" fontId="7" fillId="0" borderId="8" xfId="5" applyNumberFormat="1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10" fontId="6" fillId="0" borderId="8" xfId="7" applyNumberFormat="1" applyFont="1" applyBorder="1" applyAlignment="1">
      <alignment horizontal="center" vertical="center"/>
    </xf>
    <xf numFmtId="0" fontId="7" fillId="0" borderId="8" xfId="5" applyFont="1" applyFill="1" applyBorder="1" applyAlignment="1">
      <alignment horizontal="right" vertical="center" wrapText="1"/>
    </xf>
    <xf numFmtId="164" fontId="7" fillId="0" borderId="8" xfId="4" applyNumberFormat="1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right" vertical="center" wrapText="1"/>
    </xf>
    <xf numFmtId="10" fontId="6" fillId="0" borderId="8" xfId="7" applyNumberFormat="1" applyFont="1" applyBorder="1" applyAlignment="1" applyProtection="1">
      <alignment vertical="center"/>
      <protection locked="0"/>
    </xf>
    <xf numFmtId="10" fontId="6" fillId="0" borderId="8" xfId="7" applyNumberFormat="1" applyFont="1" applyBorder="1" applyAlignment="1">
      <alignment vertical="center"/>
    </xf>
    <xf numFmtId="0" fontId="8" fillId="0" borderId="8" xfId="5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10" fontId="9" fillId="0" borderId="8" xfId="7" applyNumberFormat="1" applyFont="1" applyBorder="1" applyAlignment="1">
      <alignment horizontal="center" vertical="center"/>
    </xf>
    <xf numFmtId="0" fontId="8" fillId="0" borderId="8" xfId="5" applyFont="1" applyFill="1" applyBorder="1" applyAlignment="1">
      <alignment horizontal="right" vertical="center" wrapText="1"/>
    </xf>
    <xf numFmtId="1" fontId="9" fillId="0" borderId="8" xfId="0" applyNumberFormat="1" applyFont="1" applyBorder="1" applyAlignment="1">
      <alignment vertical="center"/>
    </xf>
    <xf numFmtId="10" fontId="9" fillId="0" borderId="8" xfId="7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vertical="center"/>
    </xf>
    <xf numFmtId="10" fontId="9" fillId="0" borderId="8" xfId="7" applyNumberFormat="1" applyFont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6" fillId="9" borderId="8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 vertical="distributed"/>
    </xf>
  </cellXfs>
  <cellStyles count="9">
    <cellStyle name="Normal" xfId="0" builtinId="0"/>
    <cellStyle name="Normal 2" xfId="1"/>
    <cellStyle name="Normal 3" xfId="2"/>
    <cellStyle name="Normal_Hoja1" xfId="3"/>
    <cellStyle name="Normal_Hoja1_1" xfId="4"/>
    <cellStyle name="Normal_Hoja1_Valoración general" xfId="5"/>
    <cellStyle name="Normal_Hoja3" xfId="6"/>
    <cellStyle name="Porcentual" xfId="7" builtinId="5"/>
    <cellStyle name="Porcentu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showGridLines="0" tabSelected="1" zoomScaleNormal="100" workbookViewId="0">
      <selection activeCell="H19" sqref="H19"/>
    </sheetView>
  </sheetViews>
  <sheetFormatPr baseColWidth="10" defaultColWidth="11.42578125" defaultRowHeight="15"/>
  <cols>
    <col min="1" max="16384" width="11.42578125" style="3"/>
  </cols>
  <sheetData>
    <row r="2" spans="2:10">
      <c r="C2" s="62" t="s">
        <v>100</v>
      </c>
      <c r="D2" s="62"/>
      <c r="E2" s="62"/>
      <c r="F2" s="62"/>
      <c r="G2" s="62"/>
      <c r="H2" s="62"/>
      <c r="I2" s="62"/>
    </row>
    <row r="3" spans="2:10">
      <c r="C3" s="62" t="s">
        <v>101</v>
      </c>
      <c r="D3" s="62"/>
      <c r="E3" s="62"/>
      <c r="F3" s="62"/>
      <c r="G3" s="62"/>
      <c r="H3" s="62"/>
      <c r="I3" s="62"/>
    </row>
    <row r="10" spans="2:10" ht="17.25" customHeight="1">
      <c r="B10" s="63" t="s">
        <v>96</v>
      </c>
      <c r="C10" s="63"/>
      <c r="D10" s="63"/>
      <c r="E10" s="63"/>
      <c r="F10" s="63"/>
      <c r="G10" s="63"/>
      <c r="H10" s="63"/>
      <c r="I10" s="63"/>
      <c r="J10" s="63"/>
    </row>
    <row r="11" spans="2:10" ht="15" customHeight="1">
      <c r="B11" s="63"/>
      <c r="C11" s="63"/>
      <c r="D11" s="63"/>
      <c r="E11" s="63"/>
      <c r="F11" s="63"/>
      <c r="G11" s="63"/>
      <c r="H11" s="63"/>
      <c r="I11" s="63"/>
      <c r="J11" s="63"/>
    </row>
    <row r="12" spans="2:10">
      <c r="B12" s="63"/>
      <c r="C12" s="63"/>
      <c r="D12" s="63"/>
      <c r="E12" s="63"/>
      <c r="F12" s="63"/>
      <c r="G12" s="63"/>
      <c r="H12" s="63"/>
      <c r="I12" s="63"/>
      <c r="J12" s="63"/>
    </row>
    <row r="14" spans="2:10" ht="15.75">
      <c r="B14" s="60" t="s">
        <v>97</v>
      </c>
      <c r="C14" s="60"/>
      <c r="D14" s="60"/>
      <c r="E14" s="60"/>
      <c r="F14" s="60"/>
      <c r="G14" s="60"/>
      <c r="H14" s="60"/>
      <c r="I14" s="60"/>
      <c r="J14" s="60"/>
    </row>
    <row r="15" spans="2:10" ht="15.75">
      <c r="B15" s="61" t="s">
        <v>98</v>
      </c>
      <c r="C15" s="61"/>
      <c r="D15" s="61"/>
      <c r="E15" s="61"/>
      <c r="F15" s="61"/>
      <c r="G15" s="61"/>
      <c r="H15" s="61"/>
      <c r="I15" s="61"/>
      <c r="J15" s="61"/>
    </row>
    <row r="16" spans="2:10" ht="15.75">
      <c r="B16" s="60" t="s">
        <v>99</v>
      </c>
      <c r="C16" s="60"/>
      <c r="D16" s="60"/>
      <c r="E16" s="60"/>
      <c r="F16" s="60"/>
      <c r="G16" s="60"/>
      <c r="H16" s="60"/>
      <c r="I16" s="60"/>
      <c r="J16" s="60"/>
    </row>
  </sheetData>
  <mergeCells count="6">
    <mergeCell ref="B14:J14"/>
    <mergeCell ref="B15:J15"/>
    <mergeCell ref="B16:J16"/>
    <mergeCell ref="B10:J12"/>
    <mergeCell ref="C2:I2"/>
    <mergeCell ref="C3:I3"/>
  </mergeCells>
  <phoneticPr fontId="4" type="noConversion"/>
  <pageMargins left="0.7" right="0.7" top="1.1666666666666667" bottom="0.75" header="0.3" footer="0.3"/>
  <pageSetup paperSize="9" orientation="landscape" r:id="rId1"/>
  <headerFooter>
    <oddHeader>&amp;L&amp;G&amp;CVICERRECTORADO DE CALIDAD E 
INNOVACIÓN EDUCATIVA &amp;R&amp;G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Normal="100" workbookViewId="0"/>
  </sheetViews>
  <sheetFormatPr baseColWidth="10" defaultColWidth="11.42578125" defaultRowHeight="12.75"/>
  <cols>
    <col min="1" max="1" width="7" style="2" customWidth="1"/>
    <col min="2" max="2" width="11.85546875" style="2" customWidth="1"/>
    <col min="3" max="3" width="6.140625" style="2" customWidth="1"/>
    <col min="4" max="4" width="27.5703125" style="2" customWidth="1"/>
    <col min="5" max="5" width="7.42578125" style="2" customWidth="1"/>
    <col min="6" max="6" width="16.5703125" style="2" customWidth="1"/>
    <col min="7" max="7" width="6.140625" style="2" customWidth="1"/>
    <col min="8" max="8" width="35.42578125" style="2" customWidth="1"/>
    <col min="9" max="16384" width="11.42578125" style="2"/>
  </cols>
  <sheetData>
    <row r="1" spans="1:9" ht="30.75" customHeight="1">
      <c r="A1" s="1"/>
      <c r="B1" s="1"/>
      <c r="C1" s="54" t="s">
        <v>0</v>
      </c>
      <c r="D1" s="54"/>
      <c r="E1" s="54"/>
      <c r="F1" s="54"/>
      <c r="G1" s="54"/>
      <c r="H1" s="54"/>
      <c r="I1" s="54"/>
    </row>
    <row r="2" spans="1:9" ht="25.5" customHeight="1">
      <c r="A2" s="51" t="s">
        <v>1</v>
      </c>
      <c r="B2" s="8">
        <v>1</v>
      </c>
      <c r="C2" s="45" t="s">
        <v>2</v>
      </c>
      <c r="D2" s="46"/>
      <c r="E2" s="46"/>
      <c r="F2" s="46"/>
      <c r="G2" s="46"/>
      <c r="H2" s="46"/>
      <c r="I2" s="47"/>
    </row>
    <row r="3" spans="1:9" ht="25.5" customHeight="1">
      <c r="A3" s="51"/>
      <c r="B3" s="8">
        <v>2</v>
      </c>
      <c r="C3" s="45" t="s">
        <v>3</v>
      </c>
      <c r="D3" s="46"/>
      <c r="E3" s="46"/>
      <c r="F3" s="46"/>
      <c r="G3" s="46"/>
      <c r="H3" s="46"/>
      <c r="I3" s="47"/>
    </row>
    <row r="4" spans="1:9" ht="25.5" customHeight="1">
      <c r="A4" s="51"/>
      <c r="B4" s="8">
        <v>3</v>
      </c>
      <c r="C4" s="45" t="s">
        <v>4</v>
      </c>
      <c r="D4" s="46"/>
      <c r="E4" s="46"/>
      <c r="F4" s="46"/>
      <c r="G4" s="46"/>
      <c r="H4" s="46"/>
      <c r="I4" s="47"/>
    </row>
    <row r="5" spans="1:9" ht="12.75" customHeight="1">
      <c r="A5" s="51"/>
      <c r="B5" s="8">
        <v>4</v>
      </c>
      <c r="C5" s="45" t="s">
        <v>5</v>
      </c>
      <c r="D5" s="46"/>
      <c r="E5" s="46"/>
      <c r="F5" s="46"/>
      <c r="G5" s="46"/>
      <c r="H5" s="46"/>
      <c r="I5" s="47"/>
    </row>
    <row r="6" spans="1:9" ht="12.75" customHeight="1">
      <c r="A6" s="51"/>
      <c r="B6" s="8">
        <v>5</v>
      </c>
      <c r="C6" s="45" t="s">
        <v>6</v>
      </c>
      <c r="D6" s="46"/>
      <c r="E6" s="46"/>
      <c r="F6" s="46"/>
      <c r="G6" s="46"/>
      <c r="H6" s="46"/>
      <c r="I6" s="47"/>
    </row>
    <row r="7" spans="1:9" ht="12.75" customHeight="1">
      <c r="A7" s="51"/>
      <c r="B7" s="8">
        <v>6</v>
      </c>
      <c r="C7" s="45" t="s">
        <v>7</v>
      </c>
      <c r="D7" s="46"/>
      <c r="E7" s="46"/>
      <c r="F7" s="46"/>
      <c r="G7" s="46"/>
      <c r="H7" s="46"/>
      <c r="I7" s="47"/>
    </row>
    <row r="8" spans="1:9" ht="12.75" customHeight="1">
      <c r="A8" s="52" t="s">
        <v>8</v>
      </c>
      <c r="B8" s="9">
        <v>7</v>
      </c>
      <c r="C8" s="45" t="s">
        <v>9</v>
      </c>
      <c r="D8" s="46"/>
      <c r="E8" s="46"/>
      <c r="F8" s="46"/>
      <c r="G8" s="46"/>
      <c r="H8" s="46"/>
      <c r="I8" s="47"/>
    </row>
    <row r="9" spans="1:9" ht="25.5" customHeight="1">
      <c r="A9" s="52"/>
      <c r="B9" s="9">
        <v>8</v>
      </c>
      <c r="C9" s="45" t="s">
        <v>10</v>
      </c>
      <c r="D9" s="46"/>
      <c r="E9" s="46"/>
      <c r="F9" s="46"/>
      <c r="G9" s="46"/>
      <c r="H9" s="46"/>
      <c r="I9" s="47"/>
    </row>
    <row r="10" spans="1:9" ht="12.75" customHeight="1">
      <c r="A10" s="52"/>
      <c r="B10" s="9">
        <v>9</v>
      </c>
      <c r="C10" s="45" t="s">
        <v>11</v>
      </c>
      <c r="D10" s="46"/>
      <c r="E10" s="46"/>
      <c r="F10" s="46"/>
      <c r="G10" s="46"/>
      <c r="H10" s="46"/>
      <c r="I10" s="47"/>
    </row>
    <row r="11" spans="1:9" ht="12.75" customHeight="1">
      <c r="A11" s="52"/>
      <c r="B11" s="9">
        <v>10</v>
      </c>
      <c r="C11" s="45" t="s">
        <v>12</v>
      </c>
      <c r="D11" s="46"/>
      <c r="E11" s="46"/>
      <c r="F11" s="46"/>
      <c r="G11" s="46"/>
      <c r="H11" s="46"/>
      <c r="I11" s="47"/>
    </row>
    <row r="12" spans="1:9" ht="12.75" customHeight="1">
      <c r="A12" s="52"/>
      <c r="B12" s="9">
        <v>11</v>
      </c>
      <c r="C12" s="45" t="s">
        <v>13</v>
      </c>
      <c r="D12" s="46"/>
      <c r="E12" s="46"/>
      <c r="F12" s="46"/>
      <c r="G12" s="46"/>
      <c r="H12" s="46"/>
      <c r="I12" s="47"/>
    </row>
    <row r="13" spans="1:9" ht="12.75" customHeight="1">
      <c r="A13" s="52"/>
      <c r="B13" s="9">
        <v>12</v>
      </c>
      <c r="C13" s="45" t="s">
        <v>14</v>
      </c>
      <c r="D13" s="46"/>
      <c r="E13" s="46"/>
      <c r="F13" s="46"/>
      <c r="G13" s="46"/>
      <c r="H13" s="46"/>
      <c r="I13" s="47"/>
    </row>
    <row r="14" spans="1:9" ht="25.5" customHeight="1">
      <c r="A14" s="52"/>
      <c r="B14" s="9">
        <v>13</v>
      </c>
      <c r="C14" s="45" t="s">
        <v>15</v>
      </c>
      <c r="D14" s="46"/>
      <c r="E14" s="46"/>
      <c r="F14" s="46"/>
      <c r="G14" s="46"/>
      <c r="H14" s="46"/>
      <c r="I14" s="47"/>
    </row>
    <row r="15" spans="1:9" ht="12.75" customHeight="1">
      <c r="A15" s="52"/>
      <c r="B15" s="9">
        <v>14</v>
      </c>
      <c r="C15" s="45" t="s">
        <v>16</v>
      </c>
      <c r="D15" s="46"/>
      <c r="E15" s="46"/>
      <c r="F15" s="46"/>
      <c r="G15" s="46"/>
      <c r="H15" s="46"/>
      <c r="I15" s="47"/>
    </row>
    <row r="16" spans="1:9" ht="25.5" customHeight="1">
      <c r="A16" s="52"/>
      <c r="B16" s="9">
        <v>15</v>
      </c>
      <c r="C16" s="45" t="s">
        <v>17</v>
      </c>
      <c r="D16" s="46"/>
      <c r="E16" s="46"/>
      <c r="F16" s="46"/>
      <c r="G16" s="46"/>
      <c r="H16" s="46"/>
      <c r="I16" s="47"/>
    </row>
    <row r="17" spans="1:9" ht="12.75" customHeight="1">
      <c r="A17" s="52"/>
      <c r="B17" s="9">
        <v>16</v>
      </c>
      <c r="C17" s="45" t="s">
        <v>18</v>
      </c>
      <c r="D17" s="46"/>
      <c r="E17" s="46"/>
      <c r="F17" s="46"/>
      <c r="G17" s="46"/>
      <c r="H17" s="46"/>
      <c r="I17" s="47"/>
    </row>
    <row r="18" spans="1:9" ht="25.5" customHeight="1">
      <c r="A18" s="52"/>
      <c r="B18" s="9">
        <v>17</v>
      </c>
      <c r="C18" s="45" t="s">
        <v>19</v>
      </c>
      <c r="D18" s="46"/>
      <c r="E18" s="46"/>
      <c r="F18" s="46"/>
      <c r="G18" s="46"/>
      <c r="H18" s="46"/>
      <c r="I18" s="47"/>
    </row>
    <row r="19" spans="1:9" ht="12.75" customHeight="1">
      <c r="A19" s="52"/>
      <c r="B19" s="9">
        <v>18</v>
      </c>
      <c r="C19" s="45" t="s">
        <v>20</v>
      </c>
      <c r="D19" s="46"/>
      <c r="E19" s="46"/>
      <c r="F19" s="46"/>
      <c r="G19" s="46"/>
      <c r="H19" s="46"/>
      <c r="I19" s="47"/>
    </row>
    <row r="20" spans="1:9" ht="25.5" customHeight="1">
      <c r="A20" s="53" t="s">
        <v>21</v>
      </c>
      <c r="B20" s="10">
        <v>19</v>
      </c>
      <c r="C20" s="45" t="s">
        <v>22</v>
      </c>
      <c r="D20" s="46"/>
      <c r="E20" s="46"/>
      <c r="F20" s="46"/>
      <c r="G20" s="46"/>
      <c r="H20" s="46"/>
      <c r="I20" s="47"/>
    </row>
    <row r="21" spans="1:9" ht="12.75" customHeight="1">
      <c r="A21" s="53"/>
      <c r="B21" s="10">
        <v>20</v>
      </c>
      <c r="C21" s="45" t="s">
        <v>23</v>
      </c>
      <c r="D21" s="46"/>
      <c r="E21" s="46"/>
      <c r="F21" s="46"/>
      <c r="G21" s="46"/>
      <c r="H21" s="46"/>
      <c r="I21" s="47"/>
    </row>
    <row r="22" spans="1:9" ht="18.75" customHeight="1">
      <c r="A22" s="53"/>
      <c r="B22" s="10">
        <v>21</v>
      </c>
      <c r="C22" s="45" t="s">
        <v>24</v>
      </c>
      <c r="D22" s="46"/>
      <c r="E22" s="46"/>
      <c r="F22" s="46"/>
      <c r="G22" s="46"/>
      <c r="H22" s="46"/>
      <c r="I22" s="47"/>
    </row>
    <row r="23" spans="1:9" ht="18.75" customHeight="1">
      <c r="A23" s="50"/>
      <c r="B23" s="50"/>
      <c r="C23" s="50"/>
      <c r="D23" s="50"/>
      <c r="E23" s="50"/>
      <c r="F23" s="50"/>
      <c r="G23" s="50"/>
      <c r="H23" s="50"/>
      <c r="I23" s="50"/>
    </row>
    <row r="24" spans="1:9">
      <c r="A24" s="48" t="s">
        <v>25</v>
      </c>
      <c r="B24" s="49"/>
      <c r="C24" s="5">
        <v>0</v>
      </c>
      <c r="D24" s="6" t="s">
        <v>26</v>
      </c>
      <c r="E24" s="5">
        <v>2</v>
      </c>
      <c r="F24" s="6" t="s">
        <v>27</v>
      </c>
      <c r="G24" s="5">
        <v>4</v>
      </c>
      <c r="H24" s="6" t="s">
        <v>28</v>
      </c>
      <c r="I24" s="4"/>
    </row>
    <row r="25" spans="1:9">
      <c r="A25" s="7"/>
      <c r="B25" s="7"/>
      <c r="C25" s="5">
        <v>1</v>
      </c>
      <c r="D25" s="6" t="s">
        <v>29</v>
      </c>
      <c r="E25" s="5">
        <v>3</v>
      </c>
      <c r="F25" s="6" t="s">
        <v>30</v>
      </c>
      <c r="G25" s="5">
        <v>5</v>
      </c>
      <c r="H25" s="6" t="s">
        <v>31</v>
      </c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</sheetData>
  <mergeCells count="27">
    <mergeCell ref="C13:I13"/>
    <mergeCell ref="A2:A7"/>
    <mergeCell ref="A8:A19"/>
    <mergeCell ref="A20:A22"/>
    <mergeCell ref="C1:I1"/>
    <mergeCell ref="C2:I2"/>
    <mergeCell ref="C3:I3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4:I14"/>
    <mergeCell ref="C15:I15"/>
    <mergeCell ref="C16:I16"/>
    <mergeCell ref="C17:I17"/>
    <mergeCell ref="A24:B24"/>
    <mergeCell ref="A23:I23"/>
    <mergeCell ref="C18:I18"/>
    <mergeCell ref="C19:I19"/>
    <mergeCell ref="C20:I20"/>
    <mergeCell ref="C21:I21"/>
    <mergeCell ref="C22:I22"/>
  </mergeCells>
  <phoneticPr fontId="4" type="noConversion"/>
  <pageMargins left="0.74803149606299213" right="0.74803149606299213" top="1.1770833333333333" bottom="0.98425196850393704" header="0" footer="0"/>
  <pageSetup paperSize="9" orientation="landscape" r:id="rId1"/>
  <headerFooter alignWithMargins="0">
    <oddHeader>&amp;L&amp;G&amp;CVICERRECTORADO DE CALIDAD E
INNOVACIÓN EDUCATIVA&amp;R&amp;G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workbookViewId="0">
      <pane xSplit="1" topLeftCell="B1" activePane="topRight" state="frozen"/>
      <selection pane="topRight" activeCell="A33" sqref="A33"/>
    </sheetView>
  </sheetViews>
  <sheetFormatPr baseColWidth="10" defaultColWidth="11.42578125" defaultRowHeight="12"/>
  <cols>
    <col min="1" max="1" width="34.140625" style="14" customWidth="1"/>
    <col min="2" max="2" width="11.42578125" style="15"/>
    <col min="3" max="3" width="10.140625" style="15" bestFit="1" customWidth="1"/>
    <col min="4" max="4" width="11.42578125" style="15"/>
    <col min="5" max="5" width="12.140625" style="15" bestFit="1" customWidth="1"/>
    <col min="6" max="6" width="13.28515625" style="15" customWidth="1"/>
    <col min="7" max="7" width="11.42578125" style="15"/>
    <col min="8" max="8" width="12.42578125" style="15" customWidth="1"/>
    <col min="9" max="9" width="13.28515625" style="15" customWidth="1"/>
    <col min="10" max="30" width="8.7109375" style="14" customWidth="1"/>
    <col min="31" max="31" width="11.28515625" style="14" customWidth="1"/>
    <col min="32" max="32" width="11.42578125" style="15"/>
    <col min="33" max="33" width="5.28515625" style="14" customWidth="1"/>
    <col min="34" max="34" width="8.28515625" style="14" customWidth="1"/>
    <col min="35" max="35" width="4.5703125" style="14" customWidth="1"/>
    <col min="36" max="36" width="7.5703125" style="14" customWidth="1"/>
    <col min="37" max="37" width="4.28515625" style="14" customWidth="1"/>
    <col min="38" max="38" width="9.28515625" style="14" customWidth="1"/>
    <col min="39" max="16384" width="11.42578125" style="14"/>
  </cols>
  <sheetData>
    <row r="1" spans="1:39">
      <c r="A1" s="19"/>
      <c r="B1" s="20"/>
      <c r="C1" s="20"/>
      <c r="D1" s="20"/>
      <c r="E1" s="20"/>
      <c r="F1" s="20"/>
      <c r="G1" s="20"/>
      <c r="H1" s="20"/>
      <c r="I1" s="20"/>
      <c r="J1" s="56" t="s">
        <v>1</v>
      </c>
      <c r="K1" s="56"/>
      <c r="L1" s="56"/>
      <c r="M1" s="56"/>
      <c r="N1" s="56"/>
      <c r="O1" s="56"/>
      <c r="P1" s="57" t="s">
        <v>8</v>
      </c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 t="s">
        <v>21</v>
      </c>
      <c r="AC1" s="58"/>
      <c r="AD1" s="58"/>
      <c r="AE1" s="19"/>
      <c r="AF1" s="20"/>
      <c r="AG1" s="59" t="s">
        <v>32</v>
      </c>
      <c r="AH1" s="59"/>
      <c r="AI1" s="59"/>
      <c r="AJ1" s="59"/>
      <c r="AK1" s="59"/>
      <c r="AL1" s="59"/>
    </row>
    <row r="2" spans="1:39" ht="48">
      <c r="A2" s="21" t="s">
        <v>33</v>
      </c>
      <c r="B2" s="21" t="s">
        <v>34</v>
      </c>
      <c r="C2" s="22" t="s">
        <v>35</v>
      </c>
      <c r="D2" s="11" t="s">
        <v>36</v>
      </c>
      <c r="E2" s="22" t="s">
        <v>37</v>
      </c>
      <c r="F2" s="22" t="s">
        <v>38</v>
      </c>
      <c r="G2" s="22" t="s">
        <v>39</v>
      </c>
      <c r="H2" s="11" t="s">
        <v>40</v>
      </c>
      <c r="I2" s="11" t="s">
        <v>41</v>
      </c>
      <c r="J2" s="23" t="s">
        <v>42</v>
      </c>
      <c r="K2" s="23" t="s">
        <v>43</v>
      </c>
      <c r="L2" s="23" t="s">
        <v>44</v>
      </c>
      <c r="M2" s="23" t="s">
        <v>45</v>
      </c>
      <c r="N2" s="23" t="s">
        <v>46</v>
      </c>
      <c r="O2" s="23" t="s">
        <v>47</v>
      </c>
      <c r="P2" s="24" t="s">
        <v>48</v>
      </c>
      <c r="Q2" s="24" t="s">
        <v>49</v>
      </c>
      <c r="R2" s="24" t="s">
        <v>50</v>
      </c>
      <c r="S2" s="24" t="s">
        <v>51</v>
      </c>
      <c r="T2" s="24" t="s">
        <v>52</v>
      </c>
      <c r="U2" s="24" t="s">
        <v>53</v>
      </c>
      <c r="V2" s="24" t="s">
        <v>54</v>
      </c>
      <c r="W2" s="24" t="s">
        <v>55</v>
      </c>
      <c r="X2" s="24" t="s">
        <v>56</v>
      </c>
      <c r="Y2" s="24" t="s">
        <v>57</v>
      </c>
      <c r="Z2" s="24" t="s">
        <v>58</v>
      </c>
      <c r="AA2" s="24" t="s">
        <v>59</v>
      </c>
      <c r="AB2" s="25" t="s">
        <v>60</v>
      </c>
      <c r="AC2" s="25" t="s">
        <v>61</v>
      </c>
      <c r="AD2" s="25" t="s">
        <v>62</v>
      </c>
      <c r="AE2" s="26" t="s">
        <v>63</v>
      </c>
      <c r="AF2" s="26" t="s">
        <v>64</v>
      </c>
      <c r="AG2" s="55" t="s">
        <v>65</v>
      </c>
      <c r="AH2" s="55"/>
      <c r="AI2" s="55" t="s">
        <v>66</v>
      </c>
      <c r="AJ2" s="55"/>
      <c r="AK2" s="55" t="s">
        <v>67</v>
      </c>
      <c r="AL2" s="55"/>
    </row>
    <row r="3" spans="1:39" ht="24">
      <c r="A3" s="27" t="s">
        <v>68</v>
      </c>
      <c r="B3" s="28">
        <v>40</v>
      </c>
      <c r="C3" s="29">
        <v>31</v>
      </c>
      <c r="D3" s="12">
        <f>C3/B3</f>
        <v>0.77500000000000002</v>
      </c>
      <c r="E3" s="30">
        <v>11486</v>
      </c>
      <c r="F3" s="30">
        <v>8957</v>
      </c>
      <c r="G3" s="29">
        <v>1843</v>
      </c>
      <c r="H3" s="31">
        <f>G3/E3</f>
        <v>0.16045620755702594</v>
      </c>
      <c r="I3" s="31">
        <f>G3/F3</f>
        <v>0.20576085742994307</v>
      </c>
      <c r="J3" s="32">
        <v>3.0575774035850083</v>
      </c>
      <c r="K3" s="32">
        <v>3.2</v>
      </c>
      <c r="L3" s="32">
        <v>3.0995079278294151</v>
      </c>
      <c r="M3" s="32">
        <v>3.0289459311851443</v>
      </c>
      <c r="N3" s="32">
        <v>3.0566245189664647</v>
      </c>
      <c r="O3" s="32">
        <v>2.938082191780822</v>
      </c>
      <c r="P3" s="32">
        <v>2.9166666666666665</v>
      </c>
      <c r="Q3" s="32">
        <v>3.0649422124380852</v>
      </c>
      <c r="R3" s="32">
        <v>3.0339168490153172</v>
      </c>
      <c r="S3" s="32">
        <v>3.1180021953896819</v>
      </c>
      <c r="T3" s="32">
        <v>3.0303030303030303</v>
      </c>
      <c r="U3" s="32">
        <v>3.0123816460305903</v>
      </c>
      <c r="V3" s="32">
        <v>3.0186440677966102</v>
      </c>
      <c r="W3" s="32">
        <v>2.9201680672268906</v>
      </c>
      <c r="X3" s="32">
        <v>3.0911602209944755</v>
      </c>
      <c r="Y3" s="32">
        <v>2.8330596606458673</v>
      </c>
      <c r="Z3" s="32">
        <v>2.9232954545454546</v>
      </c>
      <c r="AA3" s="32">
        <v>3.0183591508892711</v>
      </c>
      <c r="AB3" s="32">
        <v>2.9217002237136467</v>
      </c>
      <c r="AC3" s="32">
        <v>2.977653631284916</v>
      </c>
      <c r="AD3" s="32">
        <v>3.1331114808652245</v>
      </c>
      <c r="AE3" s="32">
        <v>3.0187667871977419</v>
      </c>
      <c r="AF3" s="33"/>
      <c r="AG3" s="34">
        <v>7</v>
      </c>
      <c r="AH3" s="35">
        <f>AG3/C3</f>
        <v>0.22580645161290322</v>
      </c>
      <c r="AI3" s="19">
        <v>16</v>
      </c>
      <c r="AJ3" s="36">
        <f>AI3/C3</f>
        <v>0.5161290322580645</v>
      </c>
      <c r="AK3" s="34">
        <v>8</v>
      </c>
      <c r="AL3" s="36">
        <f>AK3/C3</f>
        <v>0.25806451612903225</v>
      </c>
      <c r="AM3" s="16"/>
    </row>
    <row r="4" spans="1:39">
      <c r="A4" s="27" t="s">
        <v>69</v>
      </c>
      <c r="B4" s="29">
        <v>21</v>
      </c>
      <c r="C4" s="29">
        <v>20</v>
      </c>
      <c r="D4" s="12">
        <f t="shared" ref="D4:D30" si="0">C4/B4</f>
        <v>0.95238095238095233</v>
      </c>
      <c r="E4" s="30">
        <v>4238</v>
      </c>
      <c r="F4" s="30">
        <v>4042</v>
      </c>
      <c r="G4" s="29">
        <v>1176</v>
      </c>
      <c r="H4" s="31">
        <f t="shared" ref="H4:H29" si="1">G4/E4</f>
        <v>0.27748938178386029</v>
      </c>
      <c r="I4" s="31">
        <f t="shared" ref="I4:I30" si="2">G4/F4</f>
        <v>0.2909450766947056</v>
      </c>
      <c r="J4" s="32">
        <v>3.3108454312553377</v>
      </c>
      <c r="K4" s="32">
        <v>3.4177433247200693</v>
      </c>
      <c r="L4" s="32">
        <v>3.2969957081545065</v>
      </c>
      <c r="M4" s="32">
        <v>3.2793487574978579</v>
      </c>
      <c r="N4" s="32">
        <v>3.2404844290657442</v>
      </c>
      <c r="O4" s="32">
        <v>3.2119658119658121</v>
      </c>
      <c r="P4" s="32">
        <v>3.2071057192374353</v>
      </c>
      <c r="Q4" s="32">
        <v>3.3713298791019</v>
      </c>
      <c r="R4" s="32">
        <v>3.3100775193798446</v>
      </c>
      <c r="S4" s="32">
        <v>3.4158674803836098</v>
      </c>
      <c r="T4" s="32">
        <v>3.2605570530098831</v>
      </c>
      <c r="U4" s="32">
        <v>3.3250230840258537</v>
      </c>
      <c r="V4" s="32">
        <v>3.234320557491289</v>
      </c>
      <c r="W4" s="32">
        <v>3.3402959094865103</v>
      </c>
      <c r="X4" s="32">
        <v>3.3502145922746784</v>
      </c>
      <c r="Y4" s="32">
        <v>3.1298035866780527</v>
      </c>
      <c r="Z4" s="32">
        <v>3.2617391304347825</v>
      </c>
      <c r="AA4" s="32">
        <v>3.3027360988526038</v>
      </c>
      <c r="AB4" s="32">
        <v>3.244598098530683</v>
      </c>
      <c r="AC4" s="32">
        <v>3.2622950819672134</v>
      </c>
      <c r="AD4" s="32">
        <v>3.4272097053726167</v>
      </c>
      <c r="AE4" s="32">
        <v>3.2952646170898228</v>
      </c>
      <c r="AF4" s="33"/>
      <c r="AG4" s="34">
        <v>1</v>
      </c>
      <c r="AH4" s="35">
        <f t="shared" ref="AH4:AH30" si="3">AG4/C4</f>
        <v>0.05</v>
      </c>
      <c r="AI4" s="19">
        <v>10</v>
      </c>
      <c r="AJ4" s="36">
        <f t="shared" ref="AJ4:AJ30" si="4">AI4/C4</f>
        <v>0.5</v>
      </c>
      <c r="AK4" s="34">
        <v>9</v>
      </c>
      <c r="AL4" s="36">
        <f t="shared" ref="AL4:AL30" si="5">AK4/C4</f>
        <v>0.45</v>
      </c>
      <c r="AM4" s="16"/>
    </row>
    <row r="5" spans="1:39">
      <c r="A5" s="27" t="s">
        <v>70</v>
      </c>
      <c r="B5" s="29">
        <v>20</v>
      </c>
      <c r="C5" s="29">
        <v>14</v>
      </c>
      <c r="D5" s="12">
        <f t="shared" si="0"/>
        <v>0.7</v>
      </c>
      <c r="E5" s="30">
        <v>2084</v>
      </c>
      <c r="F5" s="30">
        <v>1463</v>
      </c>
      <c r="G5" s="29">
        <v>710</v>
      </c>
      <c r="H5" s="31">
        <f t="shared" si="1"/>
        <v>0.34069097888675626</v>
      </c>
      <c r="I5" s="31">
        <f t="shared" si="2"/>
        <v>0.48530416951469585</v>
      </c>
      <c r="J5" s="32">
        <v>3.0352609308885752</v>
      </c>
      <c r="K5" s="32">
        <v>3.1073446327683616</v>
      </c>
      <c r="L5" s="32">
        <v>2.9350282485875705</v>
      </c>
      <c r="M5" s="32">
        <v>2.9406779661016951</v>
      </c>
      <c r="N5" s="32">
        <v>2.8693181818181817</v>
      </c>
      <c r="O5" s="32">
        <v>2.8</v>
      </c>
      <c r="P5" s="32">
        <v>2.6988472622478388</v>
      </c>
      <c r="Q5" s="32">
        <v>2.8984263233190273</v>
      </c>
      <c r="R5" s="32">
        <v>2.8087818696883851</v>
      </c>
      <c r="S5" s="32">
        <v>3.0085227272727275</v>
      </c>
      <c r="T5" s="32">
        <v>2.7457886676875956</v>
      </c>
      <c r="U5" s="32">
        <v>2.719435736677116</v>
      </c>
      <c r="V5" s="32">
        <v>2.8542274052478134</v>
      </c>
      <c r="W5" s="32">
        <v>2.8306569343065693</v>
      </c>
      <c r="X5" s="32">
        <v>3.0230880230880235</v>
      </c>
      <c r="Y5" s="32">
        <v>2.6022727272727271</v>
      </c>
      <c r="Z5" s="32">
        <v>2.8268398268398269</v>
      </c>
      <c r="AA5" s="32">
        <v>2.8420289855072465</v>
      </c>
      <c r="AB5" s="32">
        <v>2.7953890489913547</v>
      </c>
      <c r="AC5" s="32">
        <v>2.8794326241134751</v>
      </c>
      <c r="AD5" s="32">
        <v>2.8988603988603989</v>
      </c>
      <c r="AE5" s="32">
        <v>2.8628680248230713</v>
      </c>
      <c r="AF5" s="33"/>
      <c r="AG5" s="34">
        <v>3</v>
      </c>
      <c r="AH5" s="35">
        <f t="shared" si="3"/>
        <v>0.21428571428571427</v>
      </c>
      <c r="AI5" s="19">
        <v>10</v>
      </c>
      <c r="AJ5" s="36">
        <f t="shared" si="4"/>
        <v>0.7142857142857143</v>
      </c>
      <c r="AK5" s="34">
        <v>1</v>
      </c>
      <c r="AL5" s="36">
        <f t="shared" si="5"/>
        <v>7.1428571428571425E-2</v>
      </c>
      <c r="AM5" s="16"/>
    </row>
    <row r="6" spans="1:39">
      <c r="A6" s="27" t="s">
        <v>71</v>
      </c>
      <c r="B6" s="29">
        <v>33</v>
      </c>
      <c r="C6" s="29">
        <v>18</v>
      </c>
      <c r="D6" s="12">
        <f t="shared" si="0"/>
        <v>0.54545454545454541</v>
      </c>
      <c r="E6" s="30">
        <v>2072</v>
      </c>
      <c r="F6" s="30">
        <v>1346</v>
      </c>
      <c r="G6" s="29">
        <v>534</v>
      </c>
      <c r="H6" s="31">
        <f t="shared" si="1"/>
        <v>0.25772200772200771</v>
      </c>
      <c r="I6" s="31">
        <f t="shared" si="2"/>
        <v>0.39673105497771172</v>
      </c>
      <c r="J6" s="32">
        <v>3.3276836158192094</v>
      </c>
      <c r="K6" s="32">
        <v>3.5046904315197001</v>
      </c>
      <c r="L6" s="32">
        <v>3.3954802259887007</v>
      </c>
      <c r="M6" s="32">
        <v>3.3917137476459507</v>
      </c>
      <c r="N6" s="32">
        <v>3.0075901328273247</v>
      </c>
      <c r="O6" s="32">
        <v>2.9169811320754717</v>
      </c>
      <c r="P6" s="32">
        <v>3.1553030303030303</v>
      </c>
      <c r="Q6" s="32">
        <v>3.4679245283018867</v>
      </c>
      <c r="R6" s="32">
        <v>3.382297551789077</v>
      </c>
      <c r="S6" s="32">
        <v>3.409433962264151</v>
      </c>
      <c r="T6" s="32">
        <v>3.1617021276595745</v>
      </c>
      <c r="U6" s="32">
        <v>3.0943820224719101</v>
      </c>
      <c r="V6" s="32">
        <v>3.4913627639155473</v>
      </c>
      <c r="W6" s="32">
        <v>3.284332688588008</v>
      </c>
      <c r="X6" s="32">
        <v>3.2930056710775046</v>
      </c>
      <c r="Y6" s="32">
        <v>3.2349624060150379</v>
      </c>
      <c r="Z6" s="32">
        <v>3.085551330798479</v>
      </c>
      <c r="AA6" s="32">
        <v>3.3314176245210732</v>
      </c>
      <c r="AB6" s="32">
        <v>3.2646502835538751</v>
      </c>
      <c r="AC6" s="32">
        <v>3.3821292775665404</v>
      </c>
      <c r="AD6" s="32">
        <v>3.444660194174757</v>
      </c>
      <c r="AE6" s="32">
        <v>3.2870121308988951</v>
      </c>
      <c r="AF6" s="33"/>
      <c r="AG6" s="34">
        <v>1</v>
      </c>
      <c r="AH6" s="35">
        <f t="shared" si="3"/>
        <v>5.5555555555555552E-2</v>
      </c>
      <c r="AI6" s="19">
        <v>11</v>
      </c>
      <c r="AJ6" s="36">
        <f t="shared" si="4"/>
        <v>0.61111111111111116</v>
      </c>
      <c r="AK6" s="34">
        <v>6</v>
      </c>
      <c r="AL6" s="36">
        <f t="shared" si="5"/>
        <v>0.33333333333333331</v>
      </c>
      <c r="AM6" s="16"/>
    </row>
    <row r="7" spans="1:39">
      <c r="A7" s="27" t="s">
        <v>72</v>
      </c>
      <c r="B7" s="29">
        <v>43</v>
      </c>
      <c r="C7" s="29">
        <v>39</v>
      </c>
      <c r="D7" s="12">
        <f t="shared" si="0"/>
        <v>0.90697674418604646</v>
      </c>
      <c r="E7" s="30">
        <v>1021</v>
      </c>
      <c r="F7" s="30">
        <v>903</v>
      </c>
      <c r="G7" s="29">
        <v>481</v>
      </c>
      <c r="H7" s="31">
        <f t="shared" si="1"/>
        <v>0.47110675808031344</v>
      </c>
      <c r="I7" s="31">
        <f t="shared" si="2"/>
        <v>0.53266888150609082</v>
      </c>
      <c r="J7" s="32">
        <v>3.4008438818565399</v>
      </c>
      <c r="K7" s="32">
        <v>3.5681341719077571</v>
      </c>
      <c r="L7" s="32">
        <v>3.4072494669509599</v>
      </c>
      <c r="M7" s="32">
        <v>3.4129979035639417</v>
      </c>
      <c r="N7" s="32">
        <v>3.1702586206896548</v>
      </c>
      <c r="O7" s="32">
        <v>2.96</v>
      </c>
      <c r="P7" s="32">
        <v>3.0293501048218028</v>
      </c>
      <c r="Q7" s="32">
        <v>3.3591397849462368</v>
      </c>
      <c r="R7" s="32">
        <v>3.2268907563025211</v>
      </c>
      <c r="S7" s="32">
        <v>3.3991507430997876</v>
      </c>
      <c r="T7" s="32">
        <v>3.3610315186246416</v>
      </c>
      <c r="U7" s="32">
        <v>3.3323353293413174</v>
      </c>
      <c r="V7" s="32">
        <v>3.2373271889400925</v>
      </c>
      <c r="W7" s="32">
        <v>3.3196347031963471</v>
      </c>
      <c r="X7" s="32">
        <v>3.2701525054466227</v>
      </c>
      <c r="Y7" s="32">
        <v>3</v>
      </c>
      <c r="Z7" s="32">
        <v>3.2806236080178177</v>
      </c>
      <c r="AA7" s="32">
        <v>3.4342984409799557</v>
      </c>
      <c r="AB7" s="32">
        <v>3.193548387096774</v>
      </c>
      <c r="AC7" s="32">
        <v>3.3864118895966033</v>
      </c>
      <c r="AD7" s="32">
        <v>3.3609341825902339</v>
      </c>
      <c r="AE7" s="32">
        <v>3.2909672946652195</v>
      </c>
      <c r="AF7" s="33">
        <v>2.9739278050962499</v>
      </c>
      <c r="AG7" s="34">
        <v>8</v>
      </c>
      <c r="AH7" s="35">
        <f t="shared" si="3"/>
        <v>0.20512820512820512</v>
      </c>
      <c r="AI7" s="19">
        <v>18</v>
      </c>
      <c r="AJ7" s="36">
        <f t="shared" si="4"/>
        <v>0.46153846153846156</v>
      </c>
      <c r="AK7" s="34">
        <v>13</v>
      </c>
      <c r="AL7" s="36">
        <f t="shared" si="5"/>
        <v>0.33333333333333331</v>
      </c>
      <c r="AM7" s="16"/>
    </row>
    <row r="8" spans="1:39" ht="24">
      <c r="A8" s="27" t="s">
        <v>73</v>
      </c>
      <c r="B8" s="29">
        <v>23</v>
      </c>
      <c r="C8" s="29">
        <v>21</v>
      </c>
      <c r="D8" s="12">
        <f t="shared" si="0"/>
        <v>0.91304347826086951</v>
      </c>
      <c r="E8" s="30">
        <v>546</v>
      </c>
      <c r="F8" s="30">
        <v>498</v>
      </c>
      <c r="G8" s="29">
        <v>284</v>
      </c>
      <c r="H8" s="31">
        <f t="shared" si="1"/>
        <v>0.52014652014652019</v>
      </c>
      <c r="I8" s="31">
        <f t="shared" si="2"/>
        <v>0.57028112449799195</v>
      </c>
      <c r="J8" s="32">
        <v>3.348591549295775</v>
      </c>
      <c r="K8" s="32">
        <v>3.3816254416961131</v>
      </c>
      <c r="L8" s="32">
        <v>3.2765957446808507</v>
      </c>
      <c r="M8" s="32">
        <v>3.3404255319148932</v>
      </c>
      <c r="N8" s="32">
        <v>3.2720848056537104</v>
      </c>
      <c r="O8" s="32">
        <v>3.105633802816901</v>
      </c>
      <c r="P8" s="32">
        <v>3.049295774647887</v>
      </c>
      <c r="Q8" s="32">
        <v>3.2446808510638299</v>
      </c>
      <c r="R8" s="32">
        <v>3.225806451612903</v>
      </c>
      <c r="S8" s="32">
        <v>3.225806451612903</v>
      </c>
      <c r="T8" s="32">
        <v>3.2674418604651159</v>
      </c>
      <c r="U8" s="32">
        <v>3.1882352941176473</v>
      </c>
      <c r="V8" s="32">
        <v>3.2815884476534292</v>
      </c>
      <c r="W8" s="32">
        <v>3.1527272727272724</v>
      </c>
      <c r="X8" s="32">
        <v>3.186619718309859</v>
      </c>
      <c r="Y8" s="32">
        <v>2.9858657243816253</v>
      </c>
      <c r="Z8" s="32">
        <v>3.1366906474820144</v>
      </c>
      <c r="AA8" s="32">
        <v>3.2087912087912089</v>
      </c>
      <c r="AB8" s="32">
        <v>3.1708185053380786</v>
      </c>
      <c r="AC8" s="32">
        <v>3.327402135231317</v>
      </c>
      <c r="AD8" s="32">
        <v>3.3439716312056742</v>
      </c>
      <c r="AE8" s="32">
        <v>3.2247951833666186</v>
      </c>
      <c r="AF8" s="33">
        <v>3.35392578379061</v>
      </c>
      <c r="AG8" s="34">
        <v>1</v>
      </c>
      <c r="AH8" s="35">
        <f>AG8/C8</f>
        <v>4.7619047619047616E-2</v>
      </c>
      <c r="AI8" s="19">
        <v>14</v>
      </c>
      <c r="AJ8" s="36">
        <f t="shared" si="4"/>
        <v>0.66666666666666663</v>
      </c>
      <c r="AK8" s="34">
        <v>6</v>
      </c>
      <c r="AL8" s="36">
        <f t="shared" si="5"/>
        <v>0.2857142857142857</v>
      </c>
      <c r="AM8" s="16"/>
    </row>
    <row r="9" spans="1:39">
      <c r="A9" s="27" t="s">
        <v>74</v>
      </c>
      <c r="B9" s="29">
        <v>28</v>
      </c>
      <c r="C9" s="29">
        <v>28</v>
      </c>
      <c r="D9" s="12">
        <f t="shared" si="0"/>
        <v>1</v>
      </c>
      <c r="E9" s="30">
        <v>1735</v>
      </c>
      <c r="F9" s="30">
        <v>1735</v>
      </c>
      <c r="G9" s="29">
        <v>863</v>
      </c>
      <c r="H9" s="31">
        <f t="shared" si="1"/>
        <v>0.4974063400576369</v>
      </c>
      <c r="I9" s="31">
        <f t="shared" si="2"/>
        <v>0.4974063400576369</v>
      </c>
      <c r="J9" s="32">
        <v>3.3981373690337602</v>
      </c>
      <c r="K9" s="32">
        <v>3.5046728971962615</v>
      </c>
      <c r="L9" s="32">
        <v>3.3422584400465656</v>
      </c>
      <c r="M9" s="32">
        <v>3.382456140350877</v>
      </c>
      <c r="N9" s="32">
        <v>3.3329452852153665</v>
      </c>
      <c r="O9" s="32">
        <v>3.2505827505827503</v>
      </c>
      <c r="P9" s="32">
        <v>3.2602579132473624</v>
      </c>
      <c r="Q9" s="32">
        <v>3.4475853945818606</v>
      </c>
      <c r="R9" s="32">
        <v>3.4055944055944058</v>
      </c>
      <c r="S9" s="32">
        <v>3.5</v>
      </c>
      <c r="T9" s="32">
        <v>3.3046357615894042</v>
      </c>
      <c r="U9" s="32">
        <v>3.2970027247956404</v>
      </c>
      <c r="V9" s="32">
        <v>3.4464075382803294</v>
      </c>
      <c r="W9" s="32">
        <v>3.3926453143534996</v>
      </c>
      <c r="X9" s="32">
        <v>3.388954171562867</v>
      </c>
      <c r="Y9" s="32">
        <v>3.3232205367561258</v>
      </c>
      <c r="Z9" s="32">
        <v>3.3737373737373737</v>
      </c>
      <c r="AA9" s="32">
        <v>3.3597484276729563</v>
      </c>
      <c r="AB9" s="32">
        <v>3.3748531139835487</v>
      </c>
      <c r="AC9" s="32">
        <v>3.41031652989449</v>
      </c>
      <c r="AD9" s="32">
        <v>3.4823529411764707</v>
      </c>
      <c r="AE9" s="32">
        <v>3.3799221442691385</v>
      </c>
      <c r="AF9" s="33">
        <v>3.23616262100568</v>
      </c>
      <c r="AG9" s="34">
        <v>3</v>
      </c>
      <c r="AH9" s="35">
        <f t="shared" si="3"/>
        <v>0.10714285714285714</v>
      </c>
      <c r="AI9" s="19">
        <v>15</v>
      </c>
      <c r="AJ9" s="36">
        <f t="shared" si="4"/>
        <v>0.5357142857142857</v>
      </c>
      <c r="AK9" s="34">
        <v>10</v>
      </c>
      <c r="AL9" s="36">
        <f t="shared" si="5"/>
        <v>0.35714285714285715</v>
      </c>
      <c r="AM9" s="16"/>
    </row>
    <row r="10" spans="1:39">
      <c r="A10" s="27" t="s">
        <v>75</v>
      </c>
      <c r="B10" s="29">
        <v>54</v>
      </c>
      <c r="C10" s="29">
        <v>45</v>
      </c>
      <c r="D10" s="12">
        <f t="shared" si="0"/>
        <v>0.83333333333333337</v>
      </c>
      <c r="E10" s="30">
        <v>15505</v>
      </c>
      <c r="F10" s="30">
        <v>12925</v>
      </c>
      <c r="G10" s="29">
        <v>1960</v>
      </c>
      <c r="H10" s="31">
        <f t="shared" si="1"/>
        <v>0.12641083521444696</v>
      </c>
      <c r="I10" s="31">
        <f t="shared" si="2"/>
        <v>0.15164410058027078</v>
      </c>
      <c r="J10" s="32">
        <v>3.0933125972006223</v>
      </c>
      <c r="K10" s="32">
        <v>3.1837474120082812</v>
      </c>
      <c r="L10" s="32">
        <v>3.1427083333333332</v>
      </c>
      <c r="M10" s="32">
        <v>3.0523858921161828</v>
      </c>
      <c r="N10" s="32">
        <v>2.9815303430079156</v>
      </c>
      <c r="O10" s="32">
        <v>2.8329875518672201</v>
      </c>
      <c r="P10" s="32">
        <v>2.8822003113648158</v>
      </c>
      <c r="Q10" s="32">
        <v>3.0856092436974789</v>
      </c>
      <c r="R10" s="32">
        <v>3.0508035251425607</v>
      </c>
      <c r="S10" s="32">
        <v>3.1138253638253639</v>
      </c>
      <c r="T10" s="32">
        <v>2.9644729178800233</v>
      </c>
      <c r="U10" s="32">
        <v>2.9452466907340553</v>
      </c>
      <c r="V10" s="32">
        <v>3.0937332619175146</v>
      </c>
      <c r="W10" s="32">
        <v>2.8960089938167508</v>
      </c>
      <c r="X10" s="32">
        <v>3.0664556962025316</v>
      </c>
      <c r="Y10" s="32">
        <v>2.8908709338929697</v>
      </c>
      <c r="Z10" s="32">
        <v>2.8741865509761388</v>
      </c>
      <c r="AA10" s="32">
        <v>2.9487038058466628</v>
      </c>
      <c r="AB10" s="32">
        <v>2.9466594827586206</v>
      </c>
      <c r="AC10" s="32">
        <v>3.1749865807836821</v>
      </c>
      <c r="AD10" s="32">
        <v>3.1026737967914437</v>
      </c>
      <c r="AE10" s="32">
        <v>3.0153861564363886</v>
      </c>
      <c r="AF10" s="33"/>
      <c r="AG10" s="34">
        <v>12</v>
      </c>
      <c r="AH10" s="35">
        <f t="shared" si="3"/>
        <v>0.26666666666666666</v>
      </c>
      <c r="AI10" s="19">
        <v>26</v>
      </c>
      <c r="AJ10" s="36">
        <f t="shared" si="4"/>
        <v>0.57777777777777772</v>
      </c>
      <c r="AK10" s="34">
        <v>7</v>
      </c>
      <c r="AL10" s="36">
        <f t="shared" si="5"/>
        <v>0.15555555555555556</v>
      </c>
      <c r="AM10" s="16"/>
    </row>
    <row r="11" spans="1:39" ht="24">
      <c r="A11" s="27" t="s">
        <v>76</v>
      </c>
      <c r="B11" s="29">
        <v>20</v>
      </c>
      <c r="C11" s="29">
        <v>19</v>
      </c>
      <c r="D11" s="12">
        <f t="shared" si="0"/>
        <v>0.95</v>
      </c>
      <c r="E11" s="30">
        <v>1219</v>
      </c>
      <c r="F11" s="30">
        <v>1106</v>
      </c>
      <c r="G11" s="29">
        <v>503</v>
      </c>
      <c r="H11" s="31">
        <f t="shared" si="1"/>
        <v>0.41263330598851516</v>
      </c>
      <c r="I11" s="31">
        <f t="shared" si="2"/>
        <v>0.45479204339963836</v>
      </c>
      <c r="J11" s="32">
        <v>2.9980000000000002</v>
      </c>
      <c r="K11" s="32">
        <v>3.1442885771543088</v>
      </c>
      <c r="L11" s="32">
        <v>3.1603206412825653</v>
      </c>
      <c r="M11" s="32">
        <v>3.1004016064257032</v>
      </c>
      <c r="N11" s="32">
        <v>3.0142276422764231</v>
      </c>
      <c r="O11" s="32">
        <v>3.0019999999999998</v>
      </c>
      <c r="P11" s="32">
        <v>2.9696356275303644</v>
      </c>
      <c r="Q11" s="32">
        <v>3.1288343558282206</v>
      </c>
      <c r="R11" s="32">
        <v>3.0181818181818185</v>
      </c>
      <c r="S11" s="32">
        <v>3.1113360323886639</v>
      </c>
      <c r="T11" s="32">
        <v>3.0378947368421052</v>
      </c>
      <c r="U11" s="32">
        <v>2.9935622317596566</v>
      </c>
      <c r="V11" s="32">
        <v>3.2040404040404038</v>
      </c>
      <c r="W11" s="32">
        <v>3.1437246963562755</v>
      </c>
      <c r="X11" s="32">
        <v>3.130260521042084</v>
      </c>
      <c r="Y11" s="32">
        <v>2.8176352705410821</v>
      </c>
      <c r="Z11" s="32">
        <v>2.9171717171717173</v>
      </c>
      <c r="AA11" s="32">
        <v>3.0773930753564152</v>
      </c>
      <c r="AB11" s="32">
        <v>2.953061224489796</v>
      </c>
      <c r="AC11" s="32">
        <v>3.1875</v>
      </c>
      <c r="AD11" s="32">
        <v>3.1260162601626016</v>
      </c>
      <c r="AE11" s="32">
        <v>3.0588326875633434</v>
      </c>
      <c r="AF11" s="33"/>
      <c r="AG11" s="34">
        <v>3</v>
      </c>
      <c r="AH11" s="35">
        <f t="shared" si="3"/>
        <v>0.15789473684210525</v>
      </c>
      <c r="AI11" s="19">
        <v>11</v>
      </c>
      <c r="AJ11" s="36">
        <f t="shared" si="4"/>
        <v>0.57894736842105265</v>
      </c>
      <c r="AK11" s="34">
        <v>5</v>
      </c>
      <c r="AL11" s="36">
        <f t="shared" si="5"/>
        <v>0.26315789473684209</v>
      </c>
      <c r="AM11" s="16"/>
    </row>
    <row r="12" spans="1:39" ht="24">
      <c r="A12" s="27" t="s">
        <v>77</v>
      </c>
      <c r="B12" s="29">
        <v>33</v>
      </c>
      <c r="C12" s="29">
        <v>29</v>
      </c>
      <c r="D12" s="12">
        <f t="shared" si="0"/>
        <v>0.87878787878787878</v>
      </c>
      <c r="E12" s="30">
        <v>754</v>
      </c>
      <c r="F12" s="30">
        <v>726</v>
      </c>
      <c r="G12" s="29">
        <v>277</v>
      </c>
      <c r="H12" s="31">
        <f t="shared" si="1"/>
        <v>0.36737400530503977</v>
      </c>
      <c r="I12" s="31">
        <f t="shared" si="2"/>
        <v>0.38154269972451793</v>
      </c>
      <c r="J12" s="32">
        <v>3.2888086642599275</v>
      </c>
      <c r="K12" s="32">
        <v>3.3419117647058822</v>
      </c>
      <c r="L12" s="32">
        <v>3.2956204379562042</v>
      </c>
      <c r="M12" s="32">
        <v>3.0654545454545454</v>
      </c>
      <c r="N12" s="32">
        <v>3.1854545454545455</v>
      </c>
      <c r="O12" s="32">
        <v>3.0724637681159424</v>
      </c>
      <c r="P12" s="32">
        <v>3.2307692307692308</v>
      </c>
      <c r="Q12" s="32">
        <v>3.3236363636363633</v>
      </c>
      <c r="R12" s="32">
        <v>3.3321167883211675</v>
      </c>
      <c r="S12" s="32">
        <v>3.4763636363636365</v>
      </c>
      <c r="T12" s="32">
        <v>3.384615384615385</v>
      </c>
      <c r="U12" s="32">
        <v>3.4039215686274513</v>
      </c>
      <c r="V12" s="32">
        <v>3.3913043478260869</v>
      </c>
      <c r="W12" s="32">
        <v>3.4218181818181819</v>
      </c>
      <c r="X12" s="32">
        <v>3.3406593406593403</v>
      </c>
      <c r="Y12" s="32">
        <v>3.1818181818181817</v>
      </c>
      <c r="Z12" s="32">
        <v>3.2363636363636363</v>
      </c>
      <c r="AA12" s="32">
        <v>3.2103321033210328</v>
      </c>
      <c r="AB12" s="32">
        <v>3.2925925925925927</v>
      </c>
      <c r="AC12" s="32">
        <v>3.3795620437956204</v>
      </c>
      <c r="AD12" s="32">
        <v>3.3296703296703294</v>
      </c>
      <c r="AE12" s="32">
        <v>3.2945360693402521</v>
      </c>
      <c r="AF12" s="33"/>
      <c r="AG12" s="34">
        <v>3</v>
      </c>
      <c r="AH12" s="35">
        <f t="shared" si="3"/>
        <v>0.10344827586206896</v>
      </c>
      <c r="AI12" s="19">
        <v>17</v>
      </c>
      <c r="AJ12" s="36">
        <f t="shared" si="4"/>
        <v>0.58620689655172409</v>
      </c>
      <c r="AK12" s="34">
        <v>9</v>
      </c>
      <c r="AL12" s="36">
        <f t="shared" si="5"/>
        <v>0.31034482758620691</v>
      </c>
      <c r="AM12" s="16"/>
    </row>
    <row r="13" spans="1:39" ht="36">
      <c r="A13" s="27" t="s">
        <v>78</v>
      </c>
      <c r="B13" s="29">
        <v>47</v>
      </c>
      <c r="C13" s="29">
        <v>23</v>
      </c>
      <c r="D13" s="12">
        <f t="shared" si="0"/>
        <v>0.48936170212765956</v>
      </c>
      <c r="E13" s="30">
        <v>3705</v>
      </c>
      <c r="F13" s="30">
        <v>2022</v>
      </c>
      <c r="G13" s="29">
        <v>445</v>
      </c>
      <c r="H13" s="31">
        <f t="shared" si="1"/>
        <v>0.12010796221322537</v>
      </c>
      <c r="I13" s="31">
        <f t="shared" si="2"/>
        <v>0.22007912957467854</v>
      </c>
      <c r="J13" s="32">
        <v>2.9903614457831327</v>
      </c>
      <c r="K13" s="32">
        <v>3.1238095238095234</v>
      </c>
      <c r="L13" s="32">
        <v>3.0745192307692308</v>
      </c>
      <c r="M13" s="32">
        <v>2.9452380952380954</v>
      </c>
      <c r="N13" s="32">
        <v>3</v>
      </c>
      <c r="O13" s="32">
        <v>2.7296650717703348</v>
      </c>
      <c r="P13" s="32">
        <v>2.657142857142857</v>
      </c>
      <c r="Q13" s="32">
        <v>2.9468599033816427</v>
      </c>
      <c r="R13" s="32">
        <v>2.861904761904762</v>
      </c>
      <c r="S13" s="32">
        <v>3.0956937799043063</v>
      </c>
      <c r="T13" s="32">
        <v>3.024647887323944</v>
      </c>
      <c r="U13" s="32">
        <v>2.9456521739130435</v>
      </c>
      <c r="V13" s="32">
        <v>2.994764397905759</v>
      </c>
      <c r="W13" s="32">
        <v>2.8505747126436782</v>
      </c>
      <c r="X13" s="32">
        <v>2.8129870129870129</v>
      </c>
      <c r="Y13" s="32">
        <v>2.5815085158150852</v>
      </c>
      <c r="Z13" s="32">
        <v>2.8262032085561497</v>
      </c>
      <c r="AA13" s="32">
        <v>2.9108108108108106</v>
      </c>
      <c r="AB13" s="32">
        <v>2.7412935323383083</v>
      </c>
      <c r="AC13" s="32">
        <v>2.9528535980148884</v>
      </c>
      <c r="AD13" s="32">
        <v>2.9852579852579852</v>
      </c>
      <c r="AE13" s="32">
        <v>2.9072261192985982</v>
      </c>
      <c r="AF13" s="33"/>
      <c r="AG13" s="34">
        <v>3</v>
      </c>
      <c r="AH13" s="35">
        <f t="shared" si="3"/>
        <v>0.13043478260869565</v>
      </c>
      <c r="AI13" s="19">
        <v>17</v>
      </c>
      <c r="AJ13" s="36">
        <f t="shared" si="4"/>
        <v>0.73913043478260865</v>
      </c>
      <c r="AK13" s="34">
        <v>3</v>
      </c>
      <c r="AL13" s="36">
        <f t="shared" si="5"/>
        <v>0.13043478260869565</v>
      </c>
      <c r="AM13" s="16"/>
    </row>
    <row r="14" spans="1:39">
      <c r="A14" s="27" t="s">
        <v>79</v>
      </c>
      <c r="B14" s="29">
        <v>17</v>
      </c>
      <c r="C14" s="29">
        <v>8</v>
      </c>
      <c r="D14" s="12">
        <f t="shared" si="0"/>
        <v>0.47058823529411764</v>
      </c>
      <c r="E14" s="30">
        <v>317</v>
      </c>
      <c r="F14" s="30">
        <v>150</v>
      </c>
      <c r="G14" s="29">
        <v>81</v>
      </c>
      <c r="H14" s="31">
        <f t="shared" si="1"/>
        <v>0.25552050473186122</v>
      </c>
      <c r="I14" s="31">
        <f t="shared" si="2"/>
        <v>0.54</v>
      </c>
      <c r="J14" s="32">
        <v>2.925925925925926</v>
      </c>
      <c r="K14" s="32">
        <v>3.0750000000000002</v>
      </c>
      <c r="L14" s="32">
        <v>3.1625000000000001</v>
      </c>
      <c r="M14" s="32">
        <v>3.0625</v>
      </c>
      <c r="N14" s="32">
        <v>3.0125000000000002</v>
      </c>
      <c r="O14" s="32">
        <v>2.9240506329113924</v>
      </c>
      <c r="P14" s="32">
        <v>3</v>
      </c>
      <c r="Q14" s="32">
        <v>3.2179487179487181</v>
      </c>
      <c r="R14" s="32">
        <v>3.0740740740740744</v>
      </c>
      <c r="S14" s="32">
        <v>3.115384615384615</v>
      </c>
      <c r="T14" s="32">
        <v>2.8641975308641974</v>
      </c>
      <c r="U14" s="32">
        <v>3</v>
      </c>
      <c r="V14" s="32">
        <v>2.9350649350649349</v>
      </c>
      <c r="W14" s="32">
        <v>2.9874999999999998</v>
      </c>
      <c r="X14" s="32">
        <v>3.0123456790123457</v>
      </c>
      <c r="Y14" s="32">
        <v>2.9753086419753085</v>
      </c>
      <c r="Z14" s="32">
        <v>3</v>
      </c>
      <c r="AA14" s="32">
        <v>3</v>
      </c>
      <c r="AB14" s="32">
        <v>3.0750000000000002</v>
      </c>
      <c r="AC14" s="32">
        <v>3.0632911392405067</v>
      </c>
      <c r="AD14" s="32">
        <v>3.1898734177215191</v>
      </c>
      <c r="AE14" s="32">
        <v>3.0320221576249304</v>
      </c>
      <c r="AF14" s="33"/>
      <c r="AG14" s="34">
        <v>1</v>
      </c>
      <c r="AH14" s="35">
        <f t="shared" si="3"/>
        <v>0.125</v>
      </c>
      <c r="AI14" s="19">
        <v>7</v>
      </c>
      <c r="AJ14" s="36">
        <f t="shared" si="4"/>
        <v>0.875</v>
      </c>
      <c r="AK14" s="34">
        <v>0</v>
      </c>
      <c r="AL14" s="36">
        <f t="shared" si="5"/>
        <v>0</v>
      </c>
      <c r="AM14" s="16"/>
    </row>
    <row r="15" spans="1:39" ht="36">
      <c r="A15" s="27" t="s">
        <v>80</v>
      </c>
      <c r="B15" s="29">
        <v>18</v>
      </c>
      <c r="C15" s="29">
        <v>15</v>
      </c>
      <c r="D15" s="12">
        <f t="shared" si="0"/>
        <v>0.83333333333333337</v>
      </c>
      <c r="E15" s="30">
        <v>679</v>
      </c>
      <c r="F15" s="30">
        <v>566</v>
      </c>
      <c r="G15" s="29">
        <v>283</v>
      </c>
      <c r="H15" s="31">
        <f t="shared" si="1"/>
        <v>0.41678939617083949</v>
      </c>
      <c r="I15" s="31">
        <f t="shared" si="2"/>
        <v>0.5</v>
      </c>
      <c r="J15" s="32">
        <v>2.8647686832740216</v>
      </c>
      <c r="K15" s="32">
        <v>2.9715302491103204</v>
      </c>
      <c r="L15" s="32">
        <v>2.9388489208633093</v>
      </c>
      <c r="M15" s="32">
        <v>2.8321428571428573</v>
      </c>
      <c r="N15" s="32">
        <v>2.907142857142857</v>
      </c>
      <c r="O15" s="32">
        <v>2.8362989323843415</v>
      </c>
      <c r="P15" s="32">
        <v>2.7184115523465704</v>
      </c>
      <c r="Q15" s="32">
        <v>2.818840579710145</v>
      </c>
      <c r="R15" s="32">
        <v>2.8535714285714286</v>
      </c>
      <c r="S15" s="32">
        <v>2.894160583941606</v>
      </c>
      <c r="T15" s="32">
        <v>2.7265917602996255</v>
      </c>
      <c r="U15" s="32">
        <v>2.6754716981132076</v>
      </c>
      <c r="V15" s="32">
        <v>2.9136690647482015</v>
      </c>
      <c r="W15" s="32">
        <v>2.7058823529411766</v>
      </c>
      <c r="X15" s="32">
        <v>2.6834532374100721</v>
      </c>
      <c r="Y15" s="32">
        <v>2.6192170818505338</v>
      </c>
      <c r="Z15" s="32">
        <v>2.8398576512455516</v>
      </c>
      <c r="AA15" s="32">
        <v>2.8107142857142855</v>
      </c>
      <c r="AB15" s="32">
        <v>2.7829181494661923</v>
      </c>
      <c r="AC15" s="32">
        <v>2.8932384341637012</v>
      </c>
      <c r="AD15" s="32">
        <v>2.9679715302491103</v>
      </c>
      <c r="AE15" s="32">
        <v>2.8216524709851951</v>
      </c>
      <c r="AF15" s="33"/>
      <c r="AG15" s="34">
        <v>5</v>
      </c>
      <c r="AH15" s="35">
        <f t="shared" si="3"/>
        <v>0.33333333333333331</v>
      </c>
      <c r="AI15" s="19">
        <v>7</v>
      </c>
      <c r="AJ15" s="36">
        <f t="shared" si="4"/>
        <v>0.46666666666666667</v>
      </c>
      <c r="AK15" s="34">
        <v>3</v>
      </c>
      <c r="AL15" s="36">
        <f t="shared" si="5"/>
        <v>0.2</v>
      </c>
      <c r="AM15" s="16"/>
    </row>
    <row r="16" spans="1:39" ht="24">
      <c r="A16" s="27" t="s">
        <v>81</v>
      </c>
      <c r="B16" s="29">
        <v>56</v>
      </c>
      <c r="C16" s="29">
        <v>20</v>
      </c>
      <c r="D16" s="12">
        <f t="shared" si="0"/>
        <v>0.35714285714285715</v>
      </c>
      <c r="E16" s="30">
        <v>4247</v>
      </c>
      <c r="F16" s="30">
        <v>1479</v>
      </c>
      <c r="G16" s="29">
        <v>539</v>
      </c>
      <c r="H16" s="31">
        <f t="shared" si="1"/>
        <v>0.1269131151400989</v>
      </c>
      <c r="I16" s="31">
        <f t="shared" si="2"/>
        <v>0.36443542934415146</v>
      </c>
      <c r="J16" s="32">
        <v>2.6600790513833994</v>
      </c>
      <c r="K16" s="32">
        <v>2.606299212598425</v>
      </c>
      <c r="L16" s="32">
        <v>2.6620825147347742</v>
      </c>
      <c r="M16" s="32">
        <v>2.482421875</v>
      </c>
      <c r="N16" s="32">
        <v>2.3268858800773695</v>
      </c>
      <c r="O16" s="32">
        <v>2.3013698630136985</v>
      </c>
      <c r="P16" s="32">
        <v>2.3230769230769233</v>
      </c>
      <c r="Q16" s="32">
        <v>2.6580516898608351</v>
      </c>
      <c r="R16" s="32">
        <v>2.5628626692456478</v>
      </c>
      <c r="S16" s="32">
        <v>2.6814671814671813</v>
      </c>
      <c r="T16" s="32">
        <v>2.7345971563981042</v>
      </c>
      <c r="U16" s="32">
        <v>2.6479217603911982</v>
      </c>
      <c r="V16" s="32">
        <v>2.6229166666666668</v>
      </c>
      <c r="W16" s="32">
        <v>2.6494623655913978</v>
      </c>
      <c r="X16" s="32">
        <v>2.5539999999999998</v>
      </c>
      <c r="Y16" s="32">
        <v>2.2466019417475729</v>
      </c>
      <c r="Z16" s="32">
        <v>2.4236252545824848</v>
      </c>
      <c r="AA16" s="32">
        <v>2.615866388308977</v>
      </c>
      <c r="AB16" s="32">
        <v>2.4569138276553106</v>
      </c>
      <c r="AC16" s="32">
        <v>2.5896414342629481</v>
      </c>
      <c r="AD16" s="32">
        <v>2.4578544061302683</v>
      </c>
      <c r="AE16" s="32">
        <v>2.5363808601044378</v>
      </c>
      <c r="AF16" s="33"/>
      <c r="AG16" s="34">
        <v>9</v>
      </c>
      <c r="AH16" s="35">
        <f t="shared" si="3"/>
        <v>0.45</v>
      </c>
      <c r="AI16" s="19">
        <v>10</v>
      </c>
      <c r="AJ16" s="36">
        <f t="shared" si="4"/>
        <v>0.5</v>
      </c>
      <c r="AK16" s="34">
        <v>1</v>
      </c>
      <c r="AL16" s="36">
        <f t="shared" si="5"/>
        <v>0.05</v>
      </c>
      <c r="AM16" s="16"/>
    </row>
    <row r="17" spans="1:39">
      <c r="A17" s="27" t="s">
        <v>82</v>
      </c>
      <c r="B17" s="29">
        <v>24</v>
      </c>
      <c r="C17" s="29">
        <v>22</v>
      </c>
      <c r="D17" s="12">
        <f t="shared" si="0"/>
        <v>0.91666666666666663</v>
      </c>
      <c r="E17" s="30">
        <v>1455</v>
      </c>
      <c r="F17" s="30">
        <v>1335</v>
      </c>
      <c r="G17" s="29">
        <v>622</v>
      </c>
      <c r="H17" s="31">
        <f t="shared" si="1"/>
        <v>0.42749140893470788</v>
      </c>
      <c r="I17" s="31">
        <f t="shared" si="2"/>
        <v>0.46591760299625468</v>
      </c>
      <c r="J17" s="32">
        <v>3.1308724832214763</v>
      </c>
      <c r="K17" s="32">
        <v>3.2707275803722506</v>
      </c>
      <c r="L17" s="32">
        <v>3.3075601374570445</v>
      </c>
      <c r="M17" s="32">
        <v>3.1258503401360542</v>
      </c>
      <c r="N17" s="32">
        <v>3.1426116838487976</v>
      </c>
      <c r="O17" s="32">
        <v>3.0409556313993171</v>
      </c>
      <c r="P17" s="32">
        <v>3.0611570247933884</v>
      </c>
      <c r="Q17" s="32">
        <v>3.2239057239057241</v>
      </c>
      <c r="R17" s="32">
        <v>3.2784184514003298</v>
      </c>
      <c r="S17" s="32">
        <v>3.3046357615894042</v>
      </c>
      <c r="T17" s="32">
        <v>3.2606924643584518</v>
      </c>
      <c r="U17" s="32">
        <v>3.1854166666666668</v>
      </c>
      <c r="V17" s="32">
        <v>3.2866894197952217</v>
      </c>
      <c r="W17" s="32">
        <v>3.0147601476014758</v>
      </c>
      <c r="X17" s="32">
        <v>3.2742759795570695</v>
      </c>
      <c r="Y17" s="32">
        <v>2.9629629629629628</v>
      </c>
      <c r="Z17" s="32">
        <v>3.0991150442477879</v>
      </c>
      <c r="AA17" s="32">
        <v>3.2621527777777777</v>
      </c>
      <c r="AB17" s="32">
        <v>3.0592105263157894</v>
      </c>
      <c r="AC17" s="32">
        <v>3.1122278056951425</v>
      </c>
      <c r="AD17" s="32">
        <v>3.2483443708609272</v>
      </c>
      <c r="AE17" s="32">
        <v>3.1739306182839551</v>
      </c>
      <c r="AF17" s="33"/>
      <c r="AG17" s="34">
        <v>1</v>
      </c>
      <c r="AH17" s="35">
        <f t="shared" si="3"/>
        <v>4.5454545454545456E-2</v>
      </c>
      <c r="AI17" s="19">
        <v>17</v>
      </c>
      <c r="AJ17" s="36">
        <f t="shared" si="4"/>
        <v>0.77272727272727271</v>
      </c>
      <c r="AK17" s="34">
        <v>4</v>
      </c>
      <c r="AL17" s="36">
        <f t="shared" si="5"/>
        <v>0.18181818181818182</v>
      </c>
      <c r="AM17" s="16"/>
    </row>
    <row r="18" spans="1:39">
      <c r="A18" s="27" t="s">
        <v>83</v>
      </c>
      <c r="B18" s="29">
        <v>23</v>
      </c>
      <c r="C18" s="29">
        <v>14</v>
      </c>
      <c r="D18" s="12">
        <f t="shared" si="0"/>
        <v>0.60869565217391308</v>
      </c>
      <c r="E18" s="30">
        <v>226</v>
      </c>
      <c r="F18" s="30">
        <v>116</v>
      </c>
      <c r="G18" s="29">
        <v>55</v>
      </c>
      <c r="H18" s="31">
        <f t="shared" si="1"/>
        <v>0.24336283185840707</v>
      </c>
      <c r="I18" s="31">
        <f t="shared" si="2"/>
        <v>0.47413793103448276</v>
      </c>
      <c r="J18" s="32">
        <v>2.8181818181818183</v>
      </c>
      <c r="K18" s="32">
        <v>3.0181818181818185</v>
      </c>
      <c r="L18" s="32">
        <v>3.0185185185185182</v>
      </c>
      <c r="M18" s="32">
        <v>2.6851851851851851</v>
      </c>
      <c r="N18" s="32">
        <v>2.7222222222222223</v>
      </c>
      <c r="O18" s="32">
        <v>2.8363636363636364</v>
      </c>
      <c r="P18" s="32">
        <v>2.6363636363636362</v>
      </c>
      <c r="Q18" s="32">
        <v>3</v>
      </c>
      <c r="R18" s="32">
        <v>2.8363636363636364</v>
      </c>
      <c r="S18" s="32">
        <v>3.1296296296296298</v>
      </c>
      <c r="T18" s="32">
        <v>3.0909090909090908</v>
      </c>
      <c r="U18" s="32">
        <v>3.0294117647058822</v>
      </c>
      <c r="V18" s="32">
        <v>2.8867924528301887</v>
      </c>
      <c r="W18" s="32">
        <v>2.75</v>
      </c>
      <c r="X18" s="32">
        <v>2.9433962264150941</v>
      </c>
      <c r="Y18" s="32">
        <v>2.6727272727272728</v>
      </c>
      <c r="Z18" s="32">
        <v>2.8461538461538463</v>
      </c>
      <c r="AA18" s="32">
        <v>3.0192307692307692</v>
      </c>
      <c r="AB18" s="32">
        <v>2.8703703703703702</v>
      </c>
      <c r="AC18" s="32">
        <v>2.8490566037735849</v>
      </c>
      <c r="AD18" s="32">
        <v>3.0408163265306118</v>
      </c>
      <c r="AE18" s="32">
        <v>2.8904702297455622</v>
      </c>
      <c r="AF18" s="33"/>
      <c r="AG18" s="34">
        <v>4</v>
      </c>
      <c r="AH18" s="35">
        <f t="shared" si="3"/>
        <v>0.2857142857142857</v>
      </c>
      <c r="AI18" s="19">
        <v>7</v>
      </c>
      <c r="AJ18" s="36">
        <f t="shared" si="4"/>
        <v>0.5</v>
      </c>
      <c r="AK18" s="34">
        <v>3</v>
      </c>
      <c r="AL18" s="36">
        <f t="shared" si="5"/>
        <v>0.21428571428571427</v>
      </c>
      <c r="AM18" s="16"/>
    </row>
    <row r="19" spans="1:39">
      <c r="A19" s="27" t="s">
        <v>84</v>
      </c>
      <c r="B19" s="29">
        <v>21</v>
      </c>
      <c r="C19" s="29">
        <v>15</v>
      </c>
      <c r="D19" s="12">
        <f t="shared" si="0"/>
        <v>0.7142857142857143</v>
      </c>
      <c r="E19" s="30">
        <v>266</v>
      </c>
      <c r="F19" s="30">
        <v>185</v>
      </c>
      <c r="G19" s="29">
        <v>72</v>
      </c>
      <c r="H19" s="31">
        <f t="shared" si="1"/>
        <v>0.27067669172932329</v>
      </c>
      <c r="I19" s="31">
        <f t="shared" si="2"/>
        <v>0.38918918918918921</v>
      </c>
      <c r="J19" s="32">
        <v>3.4305555555555554</v>
      </c>
      <c r="K19" s="32">
        <v>3.4444444444444446</v>
      </c>
      <c r="L19" s="32">
        <v>3.125</v>
      </c>
      <c r="M19" s="32">
        <v>3.125</v>
      </c>
      <c r="N19" s="32">
        <v>3.0138888888888893</v>
      </c>
      <c r="O19" s="32">
        <v>3.169014084507042</v>
      </c>
      <c r="P19" s="32">
        <v>3.0138888888888893</v>
      </c>
      <c r="Q19" s="32">
        <v>3.3611111111111107</v>
      </c>
      <c r="R19" s="32">
        <v>3.169014084507042</v>
      </c>
      <c r="S19" s="32">
        <v>3.3142857142857141</v>
      </c>
      <c r="T19" s="32">
        <v>3.3396226415094343</v>
      </c>
      <c r="U19" s="32">
        <v>3.22</v>
      </c>
      <c r="V19" s="32">
        <v>3.3857142857142861</v>
      </c>
      <c r="W19" s="32">
        <v>3.1884057971014492</v>
      </c>
      <c r="X19" s="32">
        <v>3.3098591549295771</v>
      </c>
      <c r="Y19" s="32">
        <v>3.0277777777777777</v>
      </c>
      <c r="Z19" s="32">
        <v>3.3043478260869561</v>
      </c>
      <c r="AA19" s="32">
        <v>3.371428571428571</v>
      </c>
      <c r="AB19" s="32">
        <v>3.125</v>
      </c>
      <c r="AC19" s="32">
        <v>3.166666666666667</v>
      </c>
      <c r="AD19" s="32">
        <v>3.267605633802817</v>
      </c>
      <c r="AE19" s="32">
        <v>3.2320300536764868</v>
      </c>
      <c r="AF19" s="33"/>
      <c r="AG19" s="34">
        <v>3</v>
      </c>
      <c r="AH19" s="35">
        <f t="shared" si="3"/>
        <v>0.2</v>
      </c>
      <c r="AI19" s="19">
        <v>4</v>
      </c>
      <c r="AJ19" s="36">
        <f t="shared" si="4"/>
        <v>0.26666666666666666</v>
      </c>
      <c r="AK19" s="34">
        <v>8</v>
      </c>
      <c r="AL19" s="36">
        <f t="shared" si="5"/>
        <v>0.53333333333333333</v>
      </c>
      <c r="AM19" s="16"/>
    </row>
    <row r="20" spans="1:39">
      <c r="A20" s="27" t="s">
        <v>85</v>
      </c>
      <c r="B20" s="29">
        <v>21</v>
      </c>
      <c r="C20" s="29">
        <v>17</v>
      </c>
      <c r="D20" s="12">
        <f t="shared" si="0"/>
        <v>0.80952380952380953</v>
      </c>
      <c r="E20" s="30">
        <v>1709</v>
      </c>
      <c r="F20" s="30">
        <v>1389</v>
      </c>
      <c r="G20" s="29">
        <v>519</v>
      </c>
      <c r="H20" s="31">
        <f t="shared" si="1"/>
        <v>0.30368636629607959</v>
      </c>
      <c r="I20" s="31">
        <f t="shared" si="2"/>
        <v>0.37365010799136067</v>
      </c>
      <c r="J20" s="32">
        <v>2.9017681728880156</v>
      </c>
      <c r="K20" s="32">
        <v>3.083984375</v>
      </c>
      <c r="L20" s="32">
        <v>3.0019762845849804</v>
      </c>
      <c r="M20" s="32">
        <v>3.0136186770428015</v>
      </c>
      <c r="N20" s="32">
        <v>3.0570866141732287</v>
      </c>
      <c r="O20" s="32">
        <v>2.7848837209302326</v>
      </c>
      <c r="P20" s="32">
        <v>2.7202380952380953</v>
      </c>
      <c r="Q20" s="32">
        <v>2.9449901768172886</v>
      </c>
      <c r="R20" s="32">
        <v>2.871345029239766</v>
      </c>
      <c r="S20" s="32">
        <v>3.001980198019802</v>
      </c>
      <c r="T20" s="32">
        <v>2.9958847736625516</v>
      </c>
      <c r="U20" s="32">
        <v>3.0654008438818563</v>
      </c>
      <c r="V20" s="32">
        <v>3.0519999999999996</v>
      </c>
      <c r="W20" s="32">
        <v>2.887295081967213</v>
      </c>
      <c r="X20" s="32">
        <v>2.8809523809523809</v>
      </c>
      <c r="Y20" s="32">
        <v>2.7005870841487281</v>
      </c>
      <c r="Z20" s="32">
        <v>2.878243512974052</v>
      </c>
      <c r="AA20" s="32">
        <v>2.9555555555555557</v>
      </c>
      <c r="AB20" s="32">
        <v>2.9039999999999999</v>
      </c>
      <c r="AC20" s="32">
        <v>2.9960552268244576</v>
      </c>
      <c r="AD20" s="32">
        <v>3.0634920634920633</v>
      </c>
      <c r="AE20" s="32">
        <v>2.9410160889234791</v>
      </c>
      <c r="AF20" s="33"/>
      <c r="AG20" s="34">
        <v>0</v>
      </c>
      <c r="AH20" s="35">
        <f t="shared" si="3"/>
        <v>0</v>
      </c>
      <c r="AI20" s="19">
        <v>16</v>
      </c>
      <c r="AJ20" s="36">
        <f t="shared" si="4"/>
        <v>0.94117647058823528</v>
      </c>
      <c r="AK20" s="34">
        <v>1</v>
      </c>
      <c r="AL20" s="36">
        <f t="shared" si="5"/>
        <v>5.8823529411764705E-2</v>
      </c>
      <c r="AM20" s="16"/>
    </row>
    <row r="21" spans="1:39" ht="24">
      <c r="A21" s="27" t="s">
        <v>86</v>
      </c>
      <c r="B21" s="29">
        <v>17</v>
      </c>
      <c r="C21" s="29">
        <v>15</v>
      </c>
      <c r="D21" s="12">
        <f t="shared" si="0"/>
        <v>0.88235294117647056</v>
      </c>
      <c r="E21" s="30">
        <v>345</v>
      </c>
      <c r="F21" s="30">
        <v>307</v>
      </c>
      <c r="G21" s="29">
        <v>115</v>
      </c>
      <c r="H21" s="31">
        <f t="shared" si="1"/>
        <v>0.33333333333333331</v>
      </c>
      <c r="I21" s="31">
        <f t="shared" si="2"/>
        <v>0.3745928338762215</v>
      </c>
      <c r="J21" s="32">
        <v>3.0540540540540544</v>
      </c>
      <c r="K21" s="32">
        <v>3.1081081081081079</v>
      </c>
      <c r="L21" s="32">
        <v>3.2017543859649127</v>
      </c>
      <c r="M21" s="32">
        <v>2.9909090909090907</v>
      </c>
      <c r="N21" s="32">
        <v>3.0636363636363635</v>
      </c>
      <c r="O21" s="32">
        <v>2.8245614035087718</v>
      </c>
      <c r="P21" s="32">
        <v>2.6696428571428572</v>
      </c>
      <c r="Q21" s="32">
        <v>3.1061946902654869</v>
      </c>
      <c r="R21" s="32">
        <v>2.7982456140350878</v>
      </c>
      <c r="S21" s="32">
        <v>2.9909909909909911</v>
      </c>
      <c r="T21" s="32">
        <v>2.9859154929577465</v>
      </c>
      <c r="U21" s="32">
        <v>3.0289855072463769</v>
      </c>
      <c r="V21" s="32">
        <v>3.125</v>
      </c>
      <c r="W21" s="32">
        <v>2.967741935483871</v>
      </c>
      <c r="X21" s="32">
        <v>3.1296296296296298</v>
      </c>
      <c r="Y21" s="32">
        <v>2.6785714285714284</v>
      </c>
      <c r="Z21" s="32">
        <v>3</v>
      </c>
      <c r="AA21" s="32">
        <v>3.2264150943396226</v>
      </c>
      <c r="AB21" s="32">
        <v>2.7981651376146788</v>
      </c>
      <c r="AC21" s="32">
        <v>2.9363636363636365</v>
      </c>
      <c r="AD21" s="32">
        <v>3.0714285714285712</v>
      </c>
      <c r="AE21" s="32">
        <v>2.9883959043929189</v>
      </c>
      <c r="AF21" s="33"/>
      <c r="AG21" s="34">
        <v>2</v>
      </c>
      <c r="AH21" s="35">
        <f t="shared" si="3"/>
        <v>0.13333333333333333</v>
      </c>
      <c r="AI21" s="19">
        <v>7</v>
      </c>
      <c r="AJ21" s="36">
        <f t="shared" si="4"/>
        <v>0.46666666666666667</v>
      </c>
      <c r="AK21" s="34">
        <v>6</v>
      </c>
      <c r="AL21" s="36">
        <f t="shared" si="5"/>
        <v>0.4</v>
      </c>
      <c r="AM21" s="16"/>
    </row>
    <row r="22" spans="1:39">
      <c r="A22" s="27" t="s">
        <v>87</v>
      </c>
      <c r="B22" s="29">
        <v>23</v>
      </c>
      <c r="C22" s="29">
        <v>14</v>
      </c>
      <c r="D22" s="12">
        <f t="shared" si="0"/>
        <v>0.60869565217391308</v>
      </c>
      <c r="E22" s="30">
        <v>1347</v>
      </c>
      <c r="F22" s="30">
        <v>826</v>
      </c>
      <c r="G22" s="29">
        <v>274</v>
      </c>
      <c r="H22" s="31">
        <f t="shared" si="1"/>
        <v>0.20341499628804752</v>
      </c>
      <c r="I22" s="31">
        <f t="shared" si="2"/>
        <v>0.33171912832929784</v>
      </c>
      <c r="J22" s="32">
        <v>3.2583025830258299</v>
      </c>
      <c r="K22" s="32">
        <v>3.4407407407407407</v>
      </c>
      <c r="L22" s="32">
        <v>3.2435424354243541</v>
      </c>
      <c r="M22" s="32">
        <v>3.2234432234432235</v>
      </c>
      <c r="N22" s="32">
        <v>3.232472324723247</v>
      </c>
      <c r="O22" s="32">
        <v>3.125</v>
      </c>
      <c r="P22" s="32">
        <v>3.2140221402214024</v>
      </c>
      <c r="Q22" s="32">
        <v>3.3602941176470589</v>
      </c>
      <c r="R22" s="32">
        <v>3.1861313868613141</v>
      </c>
      <c r="S22" s="32">
        <v>3.4612546125461252</v>
      </c>
      <c r="T22" s="32">
        <v>3.2978723404255321</v>
      </c>
      <c r="U22" s="32">
        <v>3.3171806167400879</v>
      </c>
      <c r="V22" s="32">
        <v>3.3473282442748094</v>
      </c>
      <c r="W22" s="32">
        <v>3.0691056910569108</v>
      </c>
      <c r="X22" s="32">
        <v>3.3622641509433961</v>
      </c>
      <c r="Y22" s="32">
        <v>3.062271062271062</v>
      </c>
      <c r="Z22" s="32">
        <v>3.1541501976284589</v>
      </c>
      <c r="AA22" s="32">
        <v>3.3705179282868523</v>
      </c>
      <c r="AB22" s="32">
        <v>3.2781954887218046</v>
      </c>
      <c r="AC22" s="32">
        <v>3.2750929368029738</v>
      </c>
      <c r="AD22" s="32">
        <v>3.4037735849056601</v>
      </c>
      <c r="AE22" s="32">
        <v>3.2706169431757557</v>
      </c>
      <c r="AF22" s="33"/>
      <c r="AG22" s="34">
        <v>1</v>
      </c>
      <c r="AH22" s="35">
        <f t="shared" si="3"/>
        <v>7.1428571428571425E-2</v>
      </c>
      <c r="AI22" s="19">
        <v>11</v>
      </c>
      <c r="AJ22" s="36">
        <f t="shared" si="4"/>
        <v>0.7857142857142857</v>
      </c>
      <c r="AK22" s="34">
        <v>2</v>
      </c>
      <c r="AL22" s="36">
        <f t="shared" si="5"/>
        <v>0.14285714285714285</v>
      </c>
      <c r="AM22" s="16"/>
    </row>
    <row r="23" spans="1:39" ht="24">
      <c r="A23" s="27" t="s">
        <v>88</v>
      </c>
      <c r="B23" s="29">
        <v>32</v>
      </c>
      <c r="C23" s="29">
        <v>30</v>
      </c>
      <c r="D23" s="12">
        <f t="shared" si="0"/>
        <v>0.9375</v>
      </c>
      <c r="E23" s="30">
        <v>3081</v>
      </c>
      <c r="F23" s="30">
        <v>2815</v>
      </c>
      <c r="G23" s="29">
        <v>1241</v>
      </c>
      <c r="H23" s="31">
        <f t="shared" si="1"/>
        <v>0.40279130152547876</v>
      </c>
      <c r="I23" s="31">
        <f t="shared" si="2"/>
        <v>0.44085257548845469</v>
      </c>
      <c r="J23" s="32">
        <v>3.333333333333333</v>
      </c>
      <c r="K23" s="32">
        <v>3.5105177993527512</v>
      </c>
      <c r="L23" s="32">
        <v>3.280557834290402</v>
      </c>
      <c r="M23" s="32">
        <v>3.3558082859463854</v>
      </c>
      <c r="N23" s="32">
        <v>3.1017227235438884</v>
      </c>
      <c r="O23" s="32">
        <v>3.1148867313915858</v>
      </c>
      <c r="P23" s="32">
        <v>3.2119476268412441</v>
      </c>
      <c r="Q23" s="32">
        <v>3.3738775510204082</v>
      </c>
      <c r="R23" s="32">
        <v>3.2852512155591569</v>
      </c>
      <c r="S23" s="32">
        <v>3.4263628966639548</v>
      </c>
      <c r="T23" s="32">
        <v>3.3823805060918462</v>
      </c>
      <c r="U23" s="32">
        <v>3.3816942551119764</v>
      </c>
      <c r="V23" s="32">
        <v>3.4500818330605565</v>
      </c>
      <c r="W23" s="32">
        <v>3.2575888985255856</v>
      </c>
      <c r="X23" s="32">
        <v>3.557177615571776</v>
      </c>
      <c r="Y23" s="32">
        <v>3.2560777957860614</v>
      </c>
      <c r="Z23" s="32">
        <v>3.261014131338321</v>
      </c>
      <c r="AA23" s="32">
        <v>3.3336113427856544</v>
      </c>
      <c r="AB23" s="32">
        <v>3.2859504132231407</v>
      </c>
      <c r="AC23" s="32">
        <v>3.3487804878048779</v>
      </c>
      <c r="AD23" s="32">
        <v>3.495420482930891</v>
      </c>
      <c r="AE23" s="32">
        <v>3.333525893341609</v>
      </c>
      <c r="AF23" s="33"/>
      <c r="AG23" s="34">
        <v>3</v>
      </c>
      <c r="AH23" s="35">
        <f t="shared" si="3"/>
        <v>0.1</v>
      </c>
      <c r="AI23" s="19">
        <v>14</v>
      </c>
      <c r="AJ23" s="36">
        <f t="shared" si="4"/>
        <v>0.46666666666666667</v>
      </c>
      <c r="AK23" s="34">
        <v>13</v>
      </c>
      <c r="AL23" s="36">
        <f t="shared" si="5"/>
        <v>0.43333333333333335</v>
      </c>
      <c r="AM23" s="16"/>
    </row>
    <row r="24" spans="1:39" ht="24">
      <c r="A24" s="27" t="s">
        <v>89</v>
      </c>
      <c r="B24" s="29">
        <v>41</v>
      </c>
      <c r="C24" s="29">
        <v>37</v>
      </c>
      <c r="D24" s="12">
        <f t="shared" si="0"/>
        <v>0.90243902439024393</v>
      </c>
      <c r="E24" s="30">
        <v>6760</v>
      </c>
      <c r="F24" s="30">
        <v>6168</v>
      </c>
      <c r="G24" s="29">
        <v>1780</v>
      </c>
      <c r="H24" s="31">
        <f t="shared" si="1"/>
        <v>0.26331360946745563</v>
      </c>
      <c r="I24" s="31">
        <f t="shared" si="2"/>
        <v>0.28858625162127105</v>
      </c>
      <c r="J24" s="32">
        <v>3.0694522868435916</v>
      </c>
      <c r="K24" s="32">
        <v>3.2385786802030454</v>
      </c>
      <c r="L24" s="32">
        <v>3.1819215463331441</v>
      </c>
      <c r="M24" s="32">
        <v>3.0508762012436401</v>
      </c>
      <c r="N24" s="32">
        <v>3.0829015544041454</v>
      </c>
      <c r="O24" s="32">
        <v>2.9677236693091733</v>
      </c>
      <c r="P24" s="32">
        <v>2.9107447413303014</v>
      </c>
      <c r="Q24" s="32">
        <v>3.0323679727427599</v>
      </c>
      <c r="R24" s="32">
        <v>2.9729119638826185</v>
      </c>
      <c r="S24" s="32">
        <v>3.1372437357630982</v>
      </c>
      <c r="T24" s="32">
        <v>3.1792387543252598</v>
      </c>
      <c r="U24" s="32">
        <v>3.1544540229885056</v>
      </c>
      <c r="V24" s="32">
        <v>3.1809798270893372</v>
      </c>
      <c r="W24" s="32">
        <v>3.0092081031307547</v>
      </c>
      <c r="X24" s="32">
        <v>3.1616800920598385</v>
      </c>
      <c r="Y24" s="32">
        <v>2.8254957507082152</v>
      </c>
      <c r="Z24" s="32">
        <v>3.0723955267804595</v>
      </c>
      <c r="AA24" s="32">
        <v>3.0967551622418883</v>
      </c>
      <c r="AB24" s="32">
        <v>2.9425617461229177</v>
      </c>
      <c r="AC24" s="32">
        <v>3.0022922636103155</v>
      </c>
      <c r="AD24" s="32">
        <v>3.0920138888888893</v>
      </c>
      <c r="AE24" s="32">
        <v>3.0648474995239003</v>
      </c>
      <c r="AF24" s="33"/>
      <c r="AG24" s="34">
        <v>5</v>
      </c>
      <c r="AH24" s="35">
        <f t="shared" si="3"/>
        <v>0.13513513513513514</v>
      </c>
      <c r="AI24" s="19">
        <v>24</v>
      </c>
      <c r="AJ24" s="36">
        <f t="shared" si="4"/>
        <v>0.64864864864864868</v>
      </c>
      <c r="AK24" s="34">
        <v>8</v>
      </c>
      <c r="AL24" s="36">
        <f t="shared" si="5"/>
        <v>0.21621621621621623</v>
      </c>
      <c r="AM24" s="16"/>
    </row>
    <row r="25" spans="1:39">
      <c r="A25" s="27" t="s">
        <v>90</v>
      </c>
      <c r="B25" s="29">
        <v>28</v>
      </c>
      <c r="C25" s="29">
        <v>24</v>
      </c>
      <c r="D25" s="12">
        <f t="shared" si="0"/>
        <v>0.8571428571428571</v>
      </c>
      <c r="E25" s="30">
        <v>671</v>
      </c>
      <c r="F25" s="30">
        <v>558</v>
      </c>
      <c r="G25" s="29">
        <v>211</v>
      </c>
      <c r="H25" s="31">
        <f t="shared" si="1"/>
        <v>0.31445603576751119</v>
      </c>
      <c r="I25" s="31">
        <f t="shared" si="2"/>
        <v>0.37813620071684589</v>
      </c>
      <c r="J25" s="32">
        <v>3.5428571428571427</v>
      </c>
      <c r="K25" s="32">
        <v>3.6407766990291259</v>
      </c>
      <c r="L25" s="32">
        <v>3.4976303317535544</v>
      </c>
      <c r="M25" s="32">
        <v>3.5213270142180093</v>
      </c>
      <c r="N25" s="32">
        <v>3.3364928909952605</v>
      </c>
      <c r="O25" s="32">
        <v>3.1428571428571432</v>
      </c>
      <c r="P25" s="32">
        <v>3.2259615384615383</v>
      </c>
      <c r="Q25" s="32">
        <v>3.5571428571428569</v>
      </c>
      <c r="R25" s="32">
        <v>3.4142857142857146</v>
      </c>
      <c r="S25" s="32">
        <v>3.6459330143540667</v>
      </c>
      <c r="T25" s="32">
        <v>3.6303030303030299</v>
      </c>
      <c r="U25" s="32">
        <v>3.5923566878980893</v>
      </c>
      <c r="V25" s="32">
        <v>3.4324324324324325</v>
      </c>
      <c r="W25" s="32">
        <v>3.4207650273224042</v>
      </c>
      <c r="X25" s="32">
        <v>3.4285714285714288</v>
      </c>
      <c r="Y25" s="32">
        <v>3.0765550239234454</v>
      </c>
      <c r="Z25" s="32">
        <v>3.3872549019607847</v>
      </c>
      <c r="AA25" s="32">
        <v>3.5742574257425739</v>
      </c>
      <c r="AB25" s="32">
        <v>3.4545454545454541</v>
      </c>
      <c r="AC25" s="32">
        <v>3.6018957345971563</v>
      </c>
      <c r="AD25" s="32">
        <v>3.5679611650485441</v>
      </c>
      <c r="AE25" s="32">
        <v>3.4615315551571317</v>
      </c>
      <c r="AF25" s="33">
        <v>3.3923799498249698</v>
      </c>
      <c r="AG25" s="34">
        <v>1</v>
      </c>
      <c r="AH25" s="35">
        <f t="shared" si="3"/>
        <v>4.1666666666666664E-2</v>
      </c>
      <c r="AI25" s="19">
        <v>10</v>
      </c>
      <c r="AJ25" s="36">
        <f t="shared" si="4"/>
        <v>0.41666666666666669</v>
      </c>
      <c r="AK25" s="34">
        <v>13</v>
      </c>
      <c r="AL25" s="36">
        <f t="shared" si="5"/>
        <v>0.54166666666666663</v>
      </c>
      <c r="AM25" s="16"/>
    </row>
    <row r="26" spans="1:39">
      <c r="A26" s="27" t="s">
        <v>91</v>
      </c>
      <c r="B26" s="29">
        <v>87</v>
      </c>
      <c r="C26" s="29">
        <v>58</v>
      </c>
      <c r="D26" s="12">
        <f t="shared" si="0"/>
        <v>0.66666666666666663</v>
      </c>
      <c r="E26" s="30">
        <v>10054</v>
      </c>
      <c r="F26" s="30">
        <v>6801</v>
      </c>
      <c r="G26" s="29">
        <v>2371</v>
      </c>
      <c r="H26" s="31">
        <f t="shared" si="1"/>
        <v>0.23582653670181022</v>
      </c>
      <c r="I26" s="31">
        <f t="shared" si="2"/>
        <v>0.34862520217615056</v>
      </c>
      <c r="J26" s="32">
        <v>3.6077933079203728</v>
      </c>
      <c r="K26" s="32">
        <v>3.7072340425531918</v>
      </c>
      <c r="L26" s="32">
        <v>3.4891811624946962</v>
      </c>
      <c r="M26" s="32">
        <v>3.55868544600939</v>
      </c>
      <c r="N26" s="32">
        <v>3.2071799307958475</v>
      </c>
      <c r="O26" s="32">
        <v>3.3049250535331902</v>
      </c>
      <c r="P26" s="32">
        <v>3.3056150878696959</v>
      </c>
      <c r="Q26" s="32">
        <v>3.6781263429308124</v>
      </c>
      <c r="R26" s="32">
        <v>3.6205432937181667</v>
      </c>
      <c r="S26" s="32">
        <v>3.7107188979767542</v>
      </c>
      <c r="T26" s="32">
        <v>3.5113636363636367</v>
      </c>
      <c r="U26" s="32">
        <v>3.5518580144204108</v>
      </c>
      <c r="V26" s="32">
        <v>3.7096348438187414</v>
      </c>
      <c r="W26" s="32">
        <v>3.5558659217877091</v>
      </c>
      <c r="X26" s="32">
        <v>3.5900702987697715</v>
      </c>
      <c r="Y26" s="32">
        <v>3.407679033649698</v>
      </c>
      <c r="Z26" s="32">
        <v>3.4423269809428287</v>
      </c>
      <c r="AA26" s="32">
        <v>3.4837418709354679</v>
      </c>
      <c r="AB26" s="32">
        <v>3.5392070484581497</v>
      </c>
      <c r="AC26" s="32">
        <v>3.6541648495420844</v>
      </c>
      <c r="AD26" s="32">
        <v>3.6483233018056751</v>
      </c>
      <c r="AE26" s="32">
        <v>3.5373446841093474</v>
      </c>
      <c r="AF26" s="33">
        <v>3.4879266434723402</v>
      </c>
      <c r="AG26" s="34">
        <v>2</v>
      </c>
      <c r="AH26" s="35">
        <f t="shared" si="3"/>
        <v>3.4482758620689655E-2</v>
      </c>
      <c r="AI26" s="19">
        <v>20</v>
      </c>
      <c r="AJ26" s="36">
        <f t="shared" si="4"/>
        <v>0.34482758620689657</v>
      </c>
      <c r="AK26" s="34">
        <v>36</v>
      </c>
      <c r="AL26" s="36">
        <f t="shared" si="5"/>
        <v>0.62068965517241381</v>
      </c>
      <c r="AM26" s="16"/>
    </row>
    <row r="27" spans="1:39">
      <c r="A27" s="27" t="s">
        <v>92</v>
      </c>
      <c r="B27" s="29">
        <v>27</v>
      </c>
      <c r="C27" s="29">
        <v>22</v>
      </c>
      <c r="D27" s="12">
        <f t="shared" si="0"/>
        <v>0.81481481481481477</v>
      </c>
      <c r="E27" s="30">
        <v>1209</v>
      </c>
      <c r="F27" s="30">
        <v>990</v>
      </c>
      <c r="G27" s="29">
        <v>468</v>
      </c>
      <c r="H27" s="31">
        <f t="shared" si="1"/>
        <v>0.38709677419354838</v>
      </c>
      <c r="I27" s="31">
        <f t="shared" si="2"/>
        <v>0.47272727272727272</v>
      </c>
      <c r="J27" s="32">
        <v>3.2162740899357605</v>
      </c>
      <c r="K27" s="32">
        <v>3.3605150214592276</v>
      </c>
      <c r="L27" s="32">
        <v>3.25</v>
      </c>
      <c r="M27" s="32">
        <v>3.204301075268817</v>
      </c>
      <c r="N27" s="32">
        <v>3.1310043668122267</v>
      </c>
      <c r="O27" s="32">
        <v>3.1228448275862073</v>
      </c>
      <c r="P27" s="32">
        <v>3.2012987012987013</v>
      </c>
      <c r="Q27" s="32">
        <v>3.3282937365010801</v>
      </c>
      <c r="R27" s="32">
        <v>3.2682403433476397</v>
      </c>
      <c r="S27" s="32">
        <v>3.3433476394849784</v>
      </c>
      <c r="T27" s="32">
        <v>3.1469194312796205</v>
      </c>
      <c r="U27" s="32">
        <v>3.1421568627450984</v>
      </c>
      <c r="V27" s="32">
        <v>3.1879049676025915</v>
      </c>
      <c r="W27" s="32">
        <v>3.0967032967032964</v>
      </c>
      <c r="X27" s="32">
        <v>3.2279569892473114</v>
      </c>
      <c r="Y27" s="32">
        <v>3.0686695278969953</v>
      </c>
      <c r="Z27" s="32">
        <v>3.147902869757174</v>
      </c>
      <c r="AA27" s="32">
        <v>3.22</v>
      </c>
      <c r="AB27" s="32">
        <v>3.1459227467811157</v>
      </c>
      <c r="AC27" s="32">
        <v>3.2246220302375814</v>
      </c>
      <c r="AD27" s="32">
        <v>3.350109409190372</v>
      </c>
      <c r="AE27" s="32">
        <v>3.2088089491969423</v>
      </c>
      <c r="AF27" s="33"/>
      <c r="AG27" s="34">
        <v>4</v>
      </c>
      <c r="AH27" s="35">
        <f t="shared" si="3"/>
        <v>0.18181818181818182</v>
      </c>
      <c r="AI27" s="19">
        <v>6</v>
      </c>
      <c r="AJ27" s="36">
        <f t="shared" si="4"/>
        <v>0.27272727272727271</v>
      </c>
      <c r="AK27" s="34">
        <v>12</v>
      </c>
      <c r="AL27" s="36">
        <f t="shared" si="5"/>
        <v>0.54545454545454541</v>
      </c>
      <c r="AM27" s="16"/>
    </row>
    <row r="28" spans="1:39">
      <c r="A28" s="27" t="s">
        <v>93</v>
      </c>
      <c r="B28" s="29">
        <v>42</v>
      </c>
      <c r="C28" s="29">
        <v>40</v>
      </c>
      <c r="D28" s="12">
        <f t="shared" si="0"/>
        <v>0.95238095238095233</v>
      </c>
      <c r="E28" s="30">
        <v>1577</v>
      </c>
      <c r="F28" s="30">
        <v>1505</v>
      </c>
      <c r="G28" s="29">
        <v>943</v>
      </c>
      <c r="H28" s="31">
        <f t="shared" si="1"/>
        <v>0.59797083069118584</v>
      </c>
      <c r="I28" s="31">
        <f t="shared" si="2"/>
        <v>0.62657807308970104</v>
      </c>
      <c r="J28" s="32">
        <v>3.4612937433722166</v>
      </c>
      <c r="K28" s="32">
        <v>3.633652822151225</v>
      </c>
      <c r="L28" s="32">
        <v>3.3560767590618337</v>
      </c>
      <c r="M28" s="32">
        <v>3.4118895966029728</v>
      </c>
      <c r="N28" s="32">
        <v>3.2867803837953096</v>
      </c>
      <c r="O28" s="32">
        <v>3.2638297872340427</v>
      </c>
      <c r="P28" s="32">
        <v>3.3219616204690832</v>
      </c>
      <c r="Q28" s="32">
        <v>3.4531754574811622</v>
      </c>
      <c r="R28" s="32">
        <v>3.4601487778958555</v>
      </c>
      <c r="S28" s="32">
        <v>3.615384615384615</v>
      </c>
      <c r="T28" s="32">
        <v>3.4951664876476904</v>
      </c>
      <c r="U28" s="32">
        <v>3.4484256243213895</v>
      </c>
      <c r="V28" s="32">
        <v>3.5954692556634305</v>
      </c>
      <c r="W28" s="32">
        <v>3.4978632478632479</v>
      </c>
      <c r="X28" s="32">
        <v>3.553780617678381</v>
      </c>
      <c r="Y28" s="32">
        <v>3.2428115015974441</v>
      </c>
      <c r="Z28" s="32">
        <v>3.3663043478260866</v>
      </c>
      <c r="AA28" s="32">
        <v>3.420995670995671</v>
      </c>
      <c r="AB28" s="32">
        <v>3.4387096774193546</v>
      </c>
      <c r="AC28" s="32">
        <v>3.5117270788912576</v>
      </c>
      <c r="AD28" s="32">
        <v>3.5230934479054783</v>
      </c>
      <c r="AE28" s="32">
        <v>3.44564478672656</v>
      </c>
      <c r="AF28" s="33"/>
      <c r="AG28" s="34">
        <v>2</v>
      </c>
      <c r="AH28" s="35">
        <f t="shared" si="3"/>
        <v>0.05</v>
      </c>
      <c r="AI28" s="19">
        <v>18</v>
      </c>
      <c r="AJ28" s="36">
        <f t="shared" si="4"/>
        <v>0.45</v>
      </c>
      <c r="AK28" s="34">
        <v>20</v>
      </c>
      <c r="AL28" s="36">
        <f t="shared" si="5"/>
        <v>0.5</v>
      </c>
      <c r="AM28" s="16"/>
    </row>
    <row r="29" spans="1:39">
      <c r="A29" s="27" t="s">
        <v>94</v>
      </c>
      <c r="B29" s="29">
        <v>126</v>
      </c>
      <c r="C29" s="29">
        <v>115</v>
      </c>
      <c r="D29" s="12">
        <f t="shared" si="0"/>
        <v>0.91269841269841268</v>
      </c>
      <c r="E29" s="30">
        <v>4756</v>
      </c>
      <c r="F29" s="30">
        <v>4459</v>
      </c>
      <c r="G29" s="29">
        <v>972</v>
      </c>
      <c r="H29" s="31">
        <f t="shared" si="1"/>
        <v>0.20437342304457529</v>
      </c>
      <c r="I29" s="31">
        <f t="shared" si="2"/>
        <v>0.21798609553711595</v>
      </c>
      <c r="J29" s="32">
        <v>3.3668393782383417</v>
      </c>
      <c r="K29" s="32">
        <v>3.4973985431841834</v>
      </c>
      <c r="L29" s="32">
        <v>3.4445606694560666</v>
      </c>
      <c r="M29" s="32">
        <v>3.3951781970649897</v>
      </c>
      <c r="N29" s="32">
        <v>3.1235602094240837</v>
      </c>
      <c r="O29" s="32">
        <v>3.1264367816091951</v>
      </c>
      <c r="P29" s="32">
        <v>3.3618352450469242</v>
      </c>
      <c r="Q29" s="32">
        <v>3.3821989528795813</v>
      </c>
      <c r="R29" s="32">
        <v>3.3052959501557631</v>
      </c>
      <c r="S29" s="32">
        <v>3.4900105152471079</v>
      </c>
      <c r="T29" s="32">
        <v>3.3922984356197352</v>
      </c>
      <c r="U29" s="32">
        <v>3.3435828877005349</v>
      </c>
      <c r="V29" s="32">
        <v>3.458646616541353</v>
      </c>
      <c r="W29" s="32">
        <v>3.3066202090592336</v>
      </c>
      <c r="X29" s="32">
        <v>3.4439701173959447</v>
      </c>
      <c r="Y29" s="32">
        <v>3.2088607594936711</v>
      </c>
      <c r="Z29" s="32">
        <v>3.357984994640943</v>
      </c>
      <c r="AA29" s="32">
        <v>3.3921568627450984</v>
      </c>
      <c r="AB29" s="32">
        <v>3.3888888888888893</v>
      </c>
      <c r="AC29" s="32">
        <v>3.4183142559833506</v>
      </c>
      <c r="AD29" s="32">
        <v>3.4171011470281547</v>
      </c>
      <c r="AE29" s="32">
        <v>3.3629399817811012</v>
      </c>
      <c r="AF29" s="33"/>
      <c r="AG29" s="34">
        <v>6</v>
      </c>
      <c r="AH29" s="35">
        <f t="shared" si="3"/>
        <v>5.2173913043478258E-2</v>
      </c>
      <c r="AI29" s="19">
        <v>54</v>
      </c>
      <c r="AJ29" s="36">
        <f t="shared" si="4"/>
        <v>0.46956521739130436</v>
      </c>
      <c r="AK29" s="34">
        <v>55</v>
      </c>
      <c r="AL29" s="36">
        <f t="shared" si="5"/>
        <v>0.47826086956521741</v>
      </c>
      <c r="AM29" s="16"/>
    </row>
    <row r="30" spans="1:39" s="17" customFormat="1">
      <c r="A30" s="37" t="s">
        <v>95</v>
      </c>
      <c r="B30" s="38">
        <f>SUM(B3:B29)</f>
        <v>965</v>
      </c>
      <c r="C30" s="38">
        <f>SUM(C3:C29)</f>
        <v>753</v>
      </c>
      <c r="D30" s="13">
        <f t="shared" si="0"/>
        <v>0.78031088082901556</v>
      </c>
      <c r="E30" s="38">
        <f>SUM(E3:E29)</f>
        <v>83064</v>
      </c>
      <c r="F30" s="38">
        <f>SUM(F3:F29)</f>
        <v>65372</v>
      </c>
      <c r="G30" s="38">
        <f>SUM(G3:G29)</f>
        <v>19622</v>
      </c>
      <c r="H30" s="39">
        <f>G30/E30</f>
        <v>0.23622748723875567</v>
      </c>
      <c r="I30" s="39">
        <f t="shared" si="2"/>
        <v>0.30015908951844827</v>
      </c>
      <c r="J30" s="40">
        <v>3.2284684684684688</v>
      </c>
      <c r="K30" s="40">
        <v>3.3524649339933994</v>
      </c>
      <c r="L30" s="40">
        <v>3.2390539281647861</v>
      </c>
      <c r="M30" s="40">
        <v>3.2036138358286008</v>
      </c>
      <c r="N30" s="40">
        <v>3.0947072306730572</v>
      </c>
      <c r="O30" s="40">
        <v>3.0276830905898153</v>
      </c>
      <c r="P30" s="40">
        <v>3.049678823041857</v>
      </c>
      <c r="Q30" s="40">
        <v>3.250637257452011</v>
      </c>
      <c r="R30" s="40">
        <v>3.192004533511926</v>
      </c>
      <c r="S30" s="40">
        <v>3.3084306095979246</v>
      </c>
      <c r="T30" s="40">
        <v>3.1998072405276794</v>
      </c>
      <c r="U30" s="40">
        <v>3.1868658574540927</v>
      </c>
      <c r="V30" s="40">
        <v>3.2722401994589143</v>
      </c>
      <c r="W30" s="40">
        <v>3.1561104680006613</v>
      </c>
      <c r="X30" s="40">
        <v>3.2528036893407402</v>
      </c>
      <c r="Y30" s="40">
        <v>3.0136737970684209</v>
      </c>
      <c r="Z30" s="40">
        <v>3.1156536355256739</v>
      </c>
      <c r="AA30" s="40">
        <v>3.1897304376295974</v>
      </c>
      <c r="AB30" s="40">
        <v>3.1355086170659945</v>
      </c>
      <c r="AC30" s="40">
        <v>3.2330650219527497</v>
      </c>
      <c r="AD30" s="40">
        <v>3.2811028565449405</v>
      </c>
      <c r="AE30" s="40">
        <v>3.1896811681853001</v>
      </c>
      <c r="AF30" s="38">
        <v>3.3713000000000002</v>
      </c>
      <c r="AG30" s="41">
        <f>SUM(AG3:AG29)</f>
        <v>94</v>
      </c>
      <c r="AH30" s="42">
        <f t="shared" si="3"/>
        <v>0.1248339973439575</v>
      </c>
      <c r="AI30" s="43">
        <f>SUM(AI3:AI29)</f>
        <v>397</v>
      </c>
      <c r="AJ30" s="44">
        <f t="shared" si="4"/>
        <v>0.52722443559096943</v>
      </c>
      <c r="AK30" s="43">
        <f>SUM(AK3:AK29)</f>
        <v>262</v>
      </c>
      <c r="AL30" s="44">
        <f t="shared" si="5"/>
        <v>0.34794156706507307</v>
      </c>
      <c r="AM30" s="18"/>
    </row>
  </sheetData>
  <mergeCells count="7">
    <mergeCell ref="AG2:AH2"/>
    <mergeCell ref="AI2:AJ2"/>
    <mergeCell ref="AK2:AL2"/>
    <mergeCell ref="J1:O1"/>
    <mergeCell ref="P1:AA1"/>
    <mergeCell ref="AB1:AD1"/>
    <mergeCell ref="AG1:AL1"/>
  </mergeCells>
  <phoneticPr fontId="0" type="noConversion"/>
  <pageMargins left="0.47244094488188981" right="0.74803149606299213" top="0.70866141732283472" bottom="0.62992125984251968" header="0" footer="0"/>
  <pageSetup paperSize="9" scale="90" orientation="landscape" r:id="rId1"/>
  <headerFooter alignWithMargins="0">
    <oddHeader>&amp;C&amp;"Arial,Negrita"&amp;12RESULTADOS FINALES GRADO 2010-2011</oddHeader>
  </headerFooter>
  <ignoredErrors>
    <ignoredError sqref="D30 AJ30" formula="1"/>
    <ignoredError sqref="AH3:AH29" unlockedFormula="1"/>
    <ignoredError sqref="AH30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D95561-08FD-44EC-BC2D-40F618658733}"/>
</file>

<file path=customXml/itemProps2.xml><?xml version="1.0" encoding="utf-8"?>
<ds:datastoreItem xmlns:ds="http://schemas.openxmlformats.org/officeDocument/2006/customXml" ds:itemID="{74319EFD-1197-4F39-AE08-1695395FC565}"/>
</file>

<file path=customXml/itemProps3.xml><?xml version="1.0" encoding="utf-8"?>
<ds:datastoreItem xmlns:ds="http://schemas.openxmlformats.org/officeDocument/2006/customXml" ds:itemID="{15CEB0BB-2F14-4764-9C6F-75282D96C9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Portada</vt:lpstr>
      <vt:lpstr>Preguntas</vt:lpstr>
      <vt:lpstr>Valoración general</vt:lpstr>
      <vt:lpstr>Portada!Área_de_impresión</vt:lpstr>
      <vt:lpstr>'Valoración general'!Títulos_a_imprimir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Calidad</dc:creator>
  <cp:lastModifiedBy>gilp</cp:lastModifiedBy>
  <cp:lastPrinted>2013-06-28T12:26:00Z</cp:lastPrinted>
  <dcterms:created xsi:type="dcterms:W3CDTF">2010-07-21T09:27:48Z</dcterms:created>
  <dcterms:modified xsi:type="dcterms:W3CDTF">2013-06-28T12:34:02Z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