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120" yWindow="105" windowWidth="18795" windowHeight="11760"/>
  </bookViews>
  <sheets>
    <sheet name="Portada" sheetId="6" r:id="rId1"/>
    <sheet name="Preguntas" sheetId="7" r:id="rId2"/>
    <sheet name="Valoración general" sheetId="1" r:id="rId3"/>
  </sheets>
  <definedNames>
    <definedName name="_xlnm.Print_Area" localSheetId="0">Portada!$A$1:$K$31</definedName>
    <definedName name="_xlnm.Print_Titles" localSheetId="2">'Valoración general'!$A:$A</definedName>
  </definedNames>
  <calcPr calcId="125725"/>
</workbook>
</file>

<file path=xl/calcChain.xml><?xml version="1.0" encoding="utf-8"?>
<calcChain xmlns="http://schemas.openxmlformats.org/spreadsheetml/2006/main">
  <c r="AL25" i="1"/>
  <c r="AJ25"/>
  <c r="AH25"/>
  <c r="AM21"/>
  <c r="AM22"/>
  <c r="AM23"/>
  <c r="AM24"/>
  <c r="AI21"/>
  <c r="AI22"/>
  <c r="AI23"/>
  <c r="AI24"/>
  <c r="G25"/>
  <c r="F25"/>
  <c r="I25"/>
  <c r="E25"/>
  <c r="H25" s="1"/>
  <c r="C25"/>
  <c r="B25"/>
  <c r="D25" s="1"/>
  <c r="H13"/>
  <c r="D13"/>
  <c r="H9"/>
  <c r="H10"/>
  <c r="H8"/>
  <c r="D10"/>
  <c r="D9"/>
  <c r="D8"/>
  <c r="I21"/>
  <c r="I22"/>
  <c r="I23"/>
  <c r="I24"/>
  <c r="H21"/>
  <c r="H22"/>
  <c r="H23"/>
  <c r="H24"/>
  <c r="D21"/>
  <c r="D22"/>
  <c r="D23"/>
  <c r="D24"/>
  <c r="AK24"/>
  <c r="AK23"/>
  <c r="AK22"/>
  <c r="AK21"/>
  <c r="I4"/>
  <c r="I5"/>
  <c r="I6"/>
  <c r="I7"/>
  <c r="I11"/>
  <c r="I12"/>
  <c r="I14"/>
  <c r="I15"/>
  <c r="I16"/>
  <c r="I17"/>
  <c r="I18"/>
  <c r="I19"/>
  <c r="I20"/>
  <c r="H4"/>
  <c r="H5"/>
  <c r="H6"/>
  <c r="H7"/>
  <c r="H11"/>
  <c r="H12"/>
  <c r="H14"/>
  <c r="H15"/>
  <c r="H16"/>
  <c r="H17"/>
  <c r="H18"/>
  <c r="H19"/>
  <c r="H20"/>
  <c r="AI7"/>
  <c r="AI3"/>
  <c r="AI4"/>
  <c r="AI5"/>
  <c r="AI6"/>
  <c r="AI11"/>
  <c r="AI12"/>
  <c r="AI14"/>
  <c r="AI15"/>
  <c r="AI16"/>
  <c r="AI17"/>
  <c r="AI18"/>
  <c r="AI19"/>
  <c r="AI20"/>
  <c r="AM3"/>
  <c r="AM4"/>
  <c r="AM5"/>
  <c r="AM6"/>
  <c r="AM7"/>
  <c r="AM11"/>
  <c r="AM12"/>
  <c r="AM14"/>
  <c r="AM15"/>
  <c r="AM16"/>
  <c r="AM17"/>
  <c r="AM18"/>
  <c r="AM19"/>
  <c r="AM20"/>
  <c r="AK3"/>
  <c r="AK4"/>
  <c r="AK5"/>
  <c r="AK6"/>
  <c r="AK7"/>
  <c r="AK11"/>
  <c r="AK12"/>
  <c r="AK14"/>
  <c r="AK15"/>
  <c r="AK16"/>
  <c r="AK17"/>
  <c r="AK18"/>
  <c r="AK19"/>
  <c r="AK20"/>
  <c r="I3"/>
  <c r="H3"/>
  <c r="D3"/>
  <c r="D4"/>
  <c r="D5"/>
  <c r="D6"/>
  <c r="D7"/>
  <c r="D11"/>
  <c r="D12"/>
  <c r="D14"/>
  <c r="D15"/>
  <c r="D16"/>
  <c r="D17"/>
  <c r="D18"/>
  <c r="D19"/>
  <c r="D20"/>
</calcChain>
</file>

<file path=xl/sharedStrings.xml><?xml version="1.0" encoding="utf-8"?>
<sst xmlns="http://schemas.openxmlformats.org/spreadsheetml/2006/main" count="101" uniqueCount="98">
  <si>
    <t>PLAN</t>
  </si>
  <si>
    <t>Num. Total Matriculados</t>
  </si>
  <si>
    <t>Num. Total Matriculados Evaluadas</t>
  </si>
  <si>
    <t>% Participación Total Titulación</t>
  </si>
  <si>
    <t>% Participación Total Evaluadas</t>
  </si>
  <si>
    <t>Media ITEM 1</t>
  </si>
  <si>
    <t>Media ITEM 2</t>
  </si>
  <si>
    <t>Media ITEM 3</t>
  </si>
  <si>
    <t>Media ITEM 4</t>
  </si>
  <si>
    <t>Media ITEM 5</t>
  </si>
  <si>
    <t>Media ITEM 6</t>
  </si>
  <si>
    <t>Media ITEM 7</t>
  </si>
  <si>
    <t>Media ITEM 8</t>
  </si>
  <si>
    <t>Media ITEM 9</t>
  </si>
  <si>
    <t>Media ITEM 10</t>
  </si>
  <si>
    <t>Media ITEM 11</t>
  </si>
  <si>
    <t>Media ITEM 12</t>
  </si>
  <si>
    <t>Media ITEM 13</t>
  </si>
  <si>
    <t>Media ITEM 14</t>
  </si>
  <si>
    <t>Media ITEM 15</t>
  </si>
  <si>
    <t>Media ITEM 16</t>
  </si>
  <si>
    <t>Media ITEM 17</t>
  </si>
  <si>
    <t>Media ITEM 18</t>
  </si>
  <si>
    <t>Media ITEM 19</t>
  </si>
  <si>
    <t>Media ITEM 20</t>
  </si>
  <si>
    <t>Media ITEM 21</t>
  </si>
  <si>
    <t>X&lt;=2,5</t>
  </si>
  <si>
    <t>2,5&lt;X&lt;=3,5</t>
  </si>
  <si>
    <t>3,5&lt;X</t>
  </si>
  <si>
    <t>Num. Total Encuestas Recibidas</t>
  </si>
  <si>
    <t>LISTADO PREGUNTAS ENCUESTA</t>
  </si>
  <si>
    <t>En el desarrollo de esta actividad docente no hay solapamientos con los contenidos de otras actividades ni repeticiones innecesarias.</t>
  </si>
  <si>
    <t>Se han coordinado adecuadamente las tareas teóricas y prácticas previstas en el programa.</t>
  </si>
  <si>
    <t>La dedicación que exige esta actividad docente se corresponde con la prevista en el programa.</t>
  </si>
  <si>
    <t>La ayuda recibida en las tutorías resulta eficaz para aprender.</t>
  </si>
  <si>
    <t>Planificación</t>
  </si>
  <si>
    <t>Desarrollo</t>
  </si>
  <si>
    <t>Resultados</t>
  </si>
  <si>
    <t>Escala de valoración</t>
  </si>
  <si>
    <t>Completamente en desacuerdo</t>
  </si>
  <si>
    <t>Muy en desacuerdo</t>
  </si>
  <si>
    <t>En desacuerdo</t>
  </si>
  <si>
    <t>De acuerdo</t>
  </si>
  <si>
    <t>Muy de acuerdo</t>
  </si>
  <si>
    <t>Completamente de acuerdo</t>
  </si>
  <si>
    <t>Media Global     2009-2010</t>
  </si>
  <si>
    <t>Media Global     2010-2011</t>
  </si>
  <si>
    <t>He mejorado respecto a mi nivel de partida las competencias previstas en el programa.</t>
  </si>
  <si>
    <t>Asignaturas con media X</t>
  </si>
  <si>
    <t>MASTER UNIVERSITARIO EN INVESTIGACIÓN E INNOVACIÓN EN CONTEXTOS EDUCATIVOS</t>
  </si>
  <si>
    <t>MASTER EN FUNDAMENTOS Y PRINCIPIOS DEL SISTEMA JURIDICO</t>
  </si>
  <si>
    <t>MASTER EN FORMACION DEL PROFESORADO DE EDUCACION SECUNDARIA</t>
  </si>
  <si>
    <t>MASTER EN INVESTIGACION EN INGENIERIA CIVIL</t>
  </si>
  <si>
    <t>MASTER EN INVESTIGACION EN INGENIERIA INDUSTRIAL</t>
  </si>
  <si>
    <t>MASTER EN COMPUTACION</t>
  </si>
  <si>
    <t>MASTER EN EMPRESA Y TECNOLOGIAS DE LA INFORMACION</t>
  </si>
  <si>
    <t>MASTER EN FISICA Y TECNOLOGIAS FISICAS</t>
  </si>
  <si>
    <t>MASTER EN INGENIERIA QUIMICA: PRODUCCION Y CONSUMO SOSTENIBLE</t>
  </si>
  <si>
    <t>MASTER EN DIRECCION DE MARKETING: EMPRESAS TURISTICAS</t>
  </si>
  <si>
    <t>MASTER UNVERSITARIO EN MATEMÁTICAS Y COMPUTACIÓN</t>
  </si>
  <si>
    <t>MASTER EN DIRECCION DE EMPRESAS MBA</t>
  </si>
  <si>
    <t>MASTER EN PATRIMONIO HISTORICO Y TERRITORIAL</t>
  </si>
  <si>
    <t>MASTER EN PREHISTORIA Y ARQUEOLOGIA</t>
  </si>
  <si>
    <t>MASTER EN TECNICAS DE ANALISIS, EVALUACION Y GESTION SOSTENIBLE DE PROCESOS Y RIESGOS NATURALES</t>
  </si>
  <si>
    <t>Número Asignaturas</t>
  </si>
  <si>
    <t>Asignaturas Evaluadas</t>
  </si>
  <si>
    <t>% Asignaturas Evaluadas</t>
  </si>
  <si>
    <t>COMPARTIDAS POSTGRADO CAMINOS</t>
  </si>
  <si>
    <t>COMPARTIDAS POSTGRADO CIENCIAS</t>
  </si>
  <si>
    <t>COMPARTIDAS POSTGRADO ECONOMICAS</t>
  </si>
  <si>
    <t>COMPARTIDAS POSTGRADO FILOSOFIA Y LETRAS</t>
  </si>
  <si>
    <t>MASTER EN INGENIERÍA DE COSTAS Y PUERTOS</t>
  </si>
  <si>
    <t>MASTER EN GETIÓN INTEGRADA DE ZONAS COSTERAS</t>
  </si>
  <si>
    <t>MASTER EN GESTIÓN AMBIENTAL DE SISTEMAS HÍDRICOS</t>
  </si>
  <si>
    <t>MEDIA UC</t>
  </si>
  <si>
    <t>Media Global     2009-2011</t>
  </si>
  <si>
    <t>La información proporcionada sobre la actividad docente (objetivos, actividades, bibliografía, criterios y sistema de evaluación, etc.) me ha resultado de fácil acceso y utilidad.</t>
  </si>
  <si>
    <t>Las tareas previstas (teóricas, prácticas, de trabajo individual, en grupo, etc.) guardan relación con lo que se pretende que aprenda en la actividad docente.</t>
  </si>
  <si>
    <t>Los créditos asignados a la actividad docente guardan proporción con el volumen de contenidos y tareas que comprende.</t>
  </si>
  <si>
    <t>Los profesores se adaptan al nivel de conocimientos previos de los alumnos.</t>
  </si>
  <si>
    <t>Se preparan, organizan y estructuran bien las actividades o tareas que se realizan durante el curso.</t>
  </si>
  <si>
    <t>Los profesores y/o los materiales docentes son claros y resaltan los contenidos importantes de la actividad docente.</t>
  </si>
  <si>
    <t>Los profesores resuelven las dudas y orientan a los alumnos en el desarrollo de las tareas.</t>
  </si>
  <si>
    <t>Me ha resultado fácil acceder a los profesores para consultas o tutorías.</t>
  </si>
  <si>
    <t>Se utilizan adecuadamente los recursos didácticos (audiovisuales, de laboratorio, de campo, etc.) para facilitar el aprendizaje.</t>
  </si>
  <si>
    <t>La bibliografía recomendada es útil para desarrollar las tareas individuales o de grupo.</t>
  </si>
  <si>
    <t>Se favorece la participación del estudiante en el desarrollo de la actividad docente (facilita que exprese sus opiniones, incluye tareas individuales o de grupo, etc.).</t>
  </si>
  <si>
    <t>Los profesores consiguen despertar interés por los diferentes temas que se abordan en el desarrollo de la actividad docente.</t>
  </si>
  <si>
    <t>El modo en que se evalúa (exámenes, trabajos individuales o de grupo, etc.) guarda relación con el tipo de tareas (teóricas, prácticas, individuales, grupales, etc.) desarrolladas.</t>
  </si>
  <si>
    <t>Se aplican de un modo adecuado los criterios de evaluación recogidos en el programa.</t>
  </si>
  <si>
    <t>Los profesores han facilitado mi aprendizaje. Gracias a su ayuda he logrado mejorar mis conocimientos, habilidades o modo de afrontar determinados temas.</t>
  </si>
  <si>
    <t>En general, estoy satisfecho con la docencia recibida en esta asignatura.</t>
  </si>
  <si>
    <t>VICERRECTORADO DE CALIDAD E INNOVACIÓN EDUCATIVA</t>
  </si>
  <si>
    <t>UNIVERSIDAD DE CANTABRIA</t>
  </si>
  <si>
    <t>ENCUESTA DE OPINIÓN DE LOS ESTUDIANTES SOBRE LA ACTIVIDAD DOCENTE DEL PROFESORADO</t>
  </si>
  <si>
    <t xml:space="preserve">TABLA DE RESULTADOS </t>
  </si>
  <si>
    <t>CURSO 2010 - 2011</t>
  </si>
  <si>
    <t>TÍTULOS DE POSTGRADO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</si>
</sst>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</font>
    <font>
      <sz val="10"/>
      <color indexed="8"/>
      <name val="Arial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0">
    <xf numFmtId="0" fontId="0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9" fontId="7" fillId="0" borderId="0" xfId="8" applyNumberFormat="1" applyFont="1" applyAlignment="1">
      <alignment horizontal="center" vertical="center" wrapText="1"/>
    </xf>
    <xf numFmtId="10" fontId="7" fillId="0" borderId="0" xfId="8" applyNumberFormat="1" applyFont="1" applyAlignment="1">
      <alignment horizontal="center" vertical="center" wrapText="1"/>
    </xf>
    <xf numFmtId="0" fontId="8" fillId="0" borderId="1" xfId="7" applyFont="1" applyFill="1" applyBorder="1" applyAlignment="1">
      <alignment horizontal="right" vertical="center" wrapText="1"/>
    </xf>
    <xf numFmtId="10" fontId="7" fillId="0" borderId="0" xfId="8" applyNumberFormat="1" applyFont="1" applyAlignment="1" applyProtection="1">
      <alignment vertical="center" wrapText="1"/>
      <protection locked="0"/>
    </xf>
    <xf numFmtId="10" fontId="7" fillId="0" borderId="0" xfId="8" applyNumberFormat="1" applyFont="1" applyAlignment="1">
      <alignment vertical="center" wrapText="1"/>
    </xf>
    <xf numFmtId="0" fontId="8" fillId="0" borderId="0" xfId="7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0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164" fontId="9" fillId="6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9" fontId="9" fillId="0" borderId="0" xfId="8" applyNumberFormat="1" applyFont="1" applyAlignment="1">
      <alignment horizontal="center" vertical="center" wrapText="1"/>
    </xf>
    <xf numFmtId="10" fontId="9" fillId="0" borderId="0" xfId="8" applyNumberFormat="1" applyFont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vertical="center" wrapText="1"/>
    </xf>
    <xf numFmtId="9" fontId="7" fillId="0" borderId="0" xfId="8" applyNumberFormat="1" applyFont="1" applyFill="1" applyAlignment="1">
      <alignment horizontal="center" vertical="center" wrapText="1"/>
    </xf>
    <xf numFmtId="10" fontId="7" fillId="0" borderId="0" xfId="8" applyNumberFormat="1" applyFont="1" applyFill="1" applyAlignment="1">
      <alignment horizontal="center" vertical="center" wrapText="1"/>
    </xf>
    <xf numFmtId="10" fontId="7" fillId="0" borderId="0" xfId="8" applyNumberFormat="1" applyFont="1" applyFill="1" applyAlignment="1" applyProtection="1">
      <alignment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10" fontId="7" fillId="0" borderId="0" xfId="8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1" xfId="7" applyFont="1" applyFill="1" applyBorder="1" applyAlignment="1">
      <alignment wrapText="1"/>
    </xf>
    <xf numFmtId="0" fontId="8" fillId="0" borderId="1" xfId="3" applyFont="1" applyFill="1" applyBorder="1" applyAlignment="1">
      <alignment horizontal="right" vertical="center" wrapText="1"/>
    </xf>
    <xf numFmtId="2" fontId="10" fillId="0" borderId="1" xfId="3" applyNumberFormat="1" applyFont="1" applyFill="1" applyBorder="1" applyAlignment="1">
      <alignment horizontal="center" wrapText="1"/>
    </xf>
    <xf numFmtId="0" fontId="0" fillId="7" borderId="0" xfId="0" applyFill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8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8" borderId="0" xfId="0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6" borderId="5" xfId="0" applyFill="1" applyBorder="1" applyAlignment="1">
      <alignment horizontal="center" vertical="center" textRotation="90" wrapText="1"/>
    </xf>
    <xf numFmtId="0" fontId="0" fillId="5" borderId="5" xfId="0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textRotation="90" wrapText="1"/>
    </xf>
    <xf numFmtId="0" fontId="9" fillId="9" borderId="6" xfId="0" applyNumberFormat="1" applyFont="1" applyFill="1" applyBorder="1" applyAlignment="1">
      <alignment horizontal="center" vertical="center" wrapText="1"/>
    </xf>
    <xf numFmtId="0" fontId="9" fillId="9" borderId="7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1" fillId="0" borderId="0" xfId="2" applyFont="1"/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 vertical="distributed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center" vertical="center"/>
    </xf>
  </cellXfs>
  <cellStyles count="10">
    <cellStyle name="Normal" xfId="0" builtinId="0"/>
    <cellStyle name="Normal 2" xfId="1"/>
    <cellStyle name="Normal 3" xfId="2"/>
    <cellStyle name="Normal_Hoja1" xfId="3"/>
    <cellStyle name="Normal_Hoja1_1" xfId="4"/>
    <cellStyle name="Normal_Hoja1_Valoración general" xfId="5"/>
    <cellStyle name="Normal_Hoja3" xfId="6"/>
    <cellStyle name="Normal_Valoración general" xfId="7"/>
    <cellStyle name="Porcentual" xfId="8" builtinId="5"/>
    <cellStyle name="Porcentual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3" name="2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19051</xdr:rowOff>
    </xdr:from>
    <xdr:to>
      <xdr:col>10</xdr:col>
      <xdr:colOff>371475</xdr:colOff>
      <xdr:row>4</xdr:row>
      <xdr:rowOff>119063</xdr:rowOff>
    </xdr:to>
    <xdr:pic>
      <xdr:nvPicPr>
        <xdr:cNvPr id="4" name="3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209551"/>
          <a:ext cx="942975" cy="67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showGridLines="0" tabSelected="1" zoomScaleNormal="100" workbookViewId="0">
      <selection activeCell="F17" sqref="F17"/>
    </sheetView>
  </sheetViews>
  <sheetFormatPr baseColWidth="10" defaultColWidth="11.42578125" defaultRowHeight="15"/>
  <cols>
    <col min="1" max="16384" width="11.42578125" style="59"/>
  </cols>
  <sheetData>
    <row r="2" spans="2:10">
      <c r="C2" s="60" t="s">
        <v>92</v>
      </c>
      <c r="D2" s="60"/>
      <c r="E2" s="60"/>
      <c r="F2" s="60"/>
      <c r="G2" s="60"/>
      <c r="H2" s="60"/>
      <c r="I2" s="60"/>
    </row>
    <row r="3" spans="2:10">
      <c r="C3" s="60" t="s">
        <v>93</v>
      </c>
      <c r="D3" s="60"/>
      <c r="E3" s="60"/>
      <c r="F3" s="60"/>
      <c r="G3" s="60"/>
      <c r="H3" s="60"/>
      <c r="I3" s="60"/>
    </row>
    <row r="10" spans="2:10" ht="17.25" customHeight="1">
      <c r="B10" s="61" t="s">
        <v>94</v>
      </c>
      <c r="C10" s="61"/>
      <c r="D10" s="61"/>
      <c r="E10" s="61"/>
      <c r="F10" s="61"/>
      <c r="G10" s="61"/>
      <c r="H10" s="61"/>
      <c r="I10" s="61"/>
      <c r="J10" s="61"/>
    </row>
    <row r="11" spans="2:10" ht="15" customHeight="1">
      <c r="B11" s="61"/>
      <c r="C11" s="61"/>
      <c r="D11" s="61"/>
      <c r="E11" s="61"/>
      <c r="F11" s="61"/>
      <c r="G11" s="61"/>
      <c r="H11" s="61"/>
      <c r="I11" s="61"/>
      <c r="J11" s="61"/>
    </row>
    <row r="12" spans="2:10">
      <c r="B12" s="61"/>
      <c r="C12" s="61"/>
      <c r="D12" s="61"/>
      <c r="E12" s="61"/>
      <c r="F12" s="61"/>
      <c r="G12" s="61"/>
      <c r="H12" s="61"/>
      <c r="I12" s="61"/>
      <c r="J12" s="61"/>
    </row>
    <row r="14" spans="2:10" ht="15.75">
      <c r="B14" s="62" t="s">
        <v>95</v>
      </c>
      <c r="C14" s="62"/>
      <c r="D14" s="62"/>
      <c r="E14" s="62"/>
      <c r="F14" s="62"/>
      <c r="G14" s="62"/>
      <c r="H14" s="62"/>
      <c r="I14" s="62"/>
      <c r="J14" s="62"/>
    </row>
    <row r="15" spans="2:10" ht="15.75">
      <c r="B15" s="63" t="s">
        <v>97</v>
      </c>
      <c r="C15" s="63"/>
      <c r="D15" s="63"/>
      <c r="E15" s="63"/>
      <c r="F15" s="63"/>
      <c r="G15" s="63"/>
      <c r="H15" s="63"/>
      <c r="I15" s="63"/>
      <c r="J15" s="63"/>
    </row>
    <row r="16" spans="2:10" ht="15.75">
      <c r="B16" s="62" t="s">
        <v>96</v>
      </c>
      <c r="C16" s="62"/>
      <c r="D16" s="62"/>
      <c r="E16" s="62"/>
      <c r="F16" s="62"/>
      <c r="G16" s="62"/>
      <c r="H16" s="62"/>
      <c r="I16" s="62"/>
      <c r="J16" s="62"/>
    </row>
  </sheetData>
  <mergeCells count="6">
    <mergeCell ref="C2:I2"/>
    <mergeCell ref="C3:I3"/>
    <mergeCell ref="B10:J12"/>
    <mergeCell ref="B14:J14"/>
    <mergeCell ref="B15:J15"/>
    <mergeCell ref="B16:J16"/>
  </mergeCells>
  <phoneticPr fontId="5" type="noConversion"/>
  <pageMargins left="0.7" right="0.7" top="1.1666666666666667" bottom="0.75" header="0.3" footer="0.3"/>
  <pageSetup paperSize="9" orientation="landscape" r:id="rId1"/>
  <headerFooter>
    <oddHeader>&amp;L&amp;G&amp;CVICERRECTORADO DE CALIDAD E 
INNOVACIÓN EDUCATIVA 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C22" sqref="C22:I22"/>
    </sheetView>
  </sheetViews>
  <sheetFormatPr baseColWidth="10" defaultRowHeight="12.75"/>
  <cols>
    <col min="1" max="1" width="7" style="35" customWidth="1"/>
    <col min="2" max="2" width="11.85546875" style="35" customWidth="1"/>
    <col min="3" max="3" width="6.140625" style="35" customWidth="1"/>
    <col min="4" max="4" width="27.5703125" style="35" customWidth="1"/>
    <col min="5" max="5" width="7.42578125" style="35" customWidth="1"/>
    <col min="6" max="6" width="16.5703125" style="35" customWidth="1"/>
    <col min="7" max="7" width="6.140625" style="35" customWidth="1"/>
    <col min="8" max="8" width="35.42578125" style="35" customWidth="1"/>
    <col min="9" max="16384" width="11.42578125" style="35"/>
  </cols>
  <sheetData>
    <row r="1" spans="1:9" ht="30.75" customHeight="1">
      <c r="A1" s="1"/>
      <c r="B1" s="1"/>
      <c r="C1" s="51" t="s">
        <v>30</v>
      </c>
      <c r="D1" s="51"/>
      <c r="E1" s="51"/>
      <c r="F1" s="51"/>
      <c r="G1" s="51"/>
      <c r="H1" s="51"/>
      <c r="I1" s="51"/>
    </row>
    <row r="2" spans="1:9" ht="25.5" customHeight="1">
      <c r="A2" s="52" t="s">
        <v>35</v>
      </c>
      <c r="B2" s="36">
        <v>1</v>
      </c>
      <c r="C2" s="46" t="s">
        <v>76</v>
      </c>
      <c r="D2" s="47"/>
      <c r="E2" s="47"/>
      <c r="F2" s="47"/>
      <c r="G2" s="47"/>
      <c r="H2" s="47"/>
      <c r="I2" s="48"/>
    </row>
    <row r="3" spans="1:9" ht="25.5" customHeight="1">
      <c r="A3" s="52"/>
      <c r="B3" s="36">
        <v>2</v>
      </c>
      <c r="C3" s="46" t="s">
        <v>77</v>
      </c>
      <c r="D3" s="47"/>
      <c r="E3" s="47"/>
      <c r="F3" s="47"/>
      <c r="G3" s="47"/>
      <c r="H3" s="47"/>
      <c r="I3" s="48"/>
    </row>
    <row r="4" spans="1:9" ht="25.5" customHeight="1">
      <c r="A4" s="52"/>
      <c r="B4" s="36">
        <v>3</v>
      </c>
      <c r="C4" s="46" t="s">
        <v>31</v>
      </c>
      <c r="D4" s="47"/>
      <c r="E4" s="47"/>
      <c r="F4" s="47"/>
      <c r="G4" s="47"/>
      <c r="H4" s="47"/>
      <c r="I4" s="48"/>
    </row>
    <row r="5" spans="1:9" ht="12.75" customHeight="1">
      <c r="A5" s="52"/>
      <c r="B5" s="36">
        <v>4</v>
      </c>
      <c r="C5" s="46" t="s">
        <v>32</v>
      </c>
      <c r="D5" s="47"/>
      <c r="E5" s="47"/>
      <c r="F5" s="47"/>
      <c r="G5" s="47"/>
      <c r="H5" s="47"/>
      <c r="I5" s="48"/>
    </row>
    <row r="6" spans="1:9" ht="12.75" customHeight="1">
      <c r="A6" s="52"/>
      <c r="B6" s="36">
        <v>5</v>
      </c>
      <c r="C6" s="46" t="s">
        <v>78</v>
      </c>
      <c r="D6" s="47"/>
      <c r="E6" s="47"/>
      <c r="F6" s="47"/>
      <c r="G6" s="47"/>
      <c r="H6" s="47"/>
      <c r="I6" s="48"/>
    </row>
    <row r="7" spans="1:9" ht="12.75" customHeight="1">
      <c r="A7" s="52"/>
      <c r="B7" s="36">
        <v>6</v>
      </c>
      <c r="C7" s="46" t="s">
        <v>33</v>
      </c>
      <c r="D7" s="47"/>
      <c r="E7" s="47"/>
      <c r="F7" s="47"/>
      <c r="G7" s="47"/>
      <c r="H7" s="47"/>
      <c r="I7" s="48"/>
    </row>
    <row r="8" spans="1:9" ht="12.75" customHeight="1">
      <c r="A8" s="50" t="s">
        <v>36</v>
      </c>
      <c r="B8" s="37">
        <v>7</v>
      </c>
      <c r="C8" s="46" t="s">
        <v>79</v>
      </c>
      <c r="D8" s="47"/>
      <c r="E8" s="47"/>
      <c r="F8" s="47"/>
      <c r="G8" s="47"/>
      <c r="H8" s="47"/>
      <c r="I8" s="48"/>
    </row>
    <row r="9" spans="1:9" ht="14.25" customHeight="1">
      <c r="A9" s="50"/>
      <c r="B9" s="37">
        <v>8</v>
      </c>
      <c r="C9" s="46" t="s">
        <v>80</v>
      </c>
      <c r="D9" s="47"/>
      <c r="E9" s="47"/>
      <c r="F9" s="47"/>
      <c r="G9" s="47"/>
      <c r="H9" s="47"/>
      <c r="I9" s="48"/>
    </row>
    <row r="10" spans="1:9" ht="12.75" customHeight="1">
      <c r="A10" s="50"/>
      <c r="B10" s="37">
        <v>9</v>
      </c>
      <c r="C10" s="46" t="s">
        <v>81</v>
      </c>
      <c r="D10" s="47"/>
      <c r="E10" s="47"/>
      <c r="F10" s="47"/>
      <c r="G10" s="47"/>
      <c r="H10" s="47"/>
      <c r="I10" s="48"/>
    </row>
    <row r="11" spans="1:9" ht="12.75" customHeight="1">
      <c r="A11" s="50"/>
      <c r="B11" s="37">
        <v>10</v>
      </c>
      <c r="C11" s="46" t="s">
        <v>82</v>
      </c>
      <c r="D11" s="47"/>
      <c r="E11" s="47"/>
      <c r="F11" s="47"/>
      <c r="G11" s="47"/>
      <c r="H11" s="47"/>
      <c r="I11" s="48"/>
    </row>
    <row r="12" spans="1:9" ht="12.75" customHeight="1">
      <c r="A12" s="50"/>
      <c r="B12" s="37">
        <v>11</v>
      </c>
      <c r="C12" s="46" t="s">
        <v>83</v>
      </c>
      <c r="D12" s="47"/>
      <c r="E12" s="47"/>
      <c r="F12" s="47"/>
      <c r="G12" s="47"/>
      <c r="H12" s="47"/>
      <c r="I12" s="48"/>
    </row>
    <row r="13" spans="1:9" ht="12.75" customHeight="1">
      <c r="A13" s="50"/>
      <c r="B13" s="37">
        <v>12</v>
      </c>
      <c r="C13" s="46" t="s">
        <v>34</v>
      </c>
      <c r="D13" s="47"/>
      <c r="E13" s="47"/>
      <c r="F13" s="47"/>
      <c r="G13" s="47"/>
      <c r="H13" s="47"/>
      <c r="I13" s="48"/>
    </row>
    <row r="14" spans="1:9" ht="15.75" customHeight="1">
      <c r="A14" s="50"/>
      <c r="B14" s="37">
        <v>13</v>
      </c>
      <c r="C14" s="46" t="s">
        <v>84</v>
      </c>
      <c r="D14" s="47"/>
      <c r="E14" s="47"/>
      <c r="F14" s="47"/>
      <c r="G14" s="47"/>
      <c r="H14" s="47"/>
      <c r="I14" s="48"/>
    </row>
    <row r="15" spans="1:9" ht="12.75" customHeight="1">
      <c r="A15" s="50"/>
      <c r="B15" s="37">
        <v>14</v>
      </c>
      <c r="C15" s="46" t="s">
        <v>85</v>
      </c>
      <c r="D15" s="47"/>
      <c r="E15" s="47"/>
      <c r="F15" s="47"/>
      <c r="G15" s="47"/>
      <c r="H15" s="47"/>
      <c r="I15" s="48"/>
    </row>
    <row r="16" spans="1:9" ht="25.5" customHeight="1">
      <c r="A16" s="50"/>
      <c r="B16" s="37">
        <v>15</v>
      </c>
      <c r="C16" s="46" t="s">
        <v>86</v>
      </c>
      <c r="D16" s="47"/>
      <c r="E16" s="47"/>
      <c r="F16" s="47"/>
      <c r="G16" s="47"/>
      <c r="H16" s="47"/>
      <c r="I16" s="48"/>
    </row>
    <row r="17" spans="1:9" ht="12.75" customHeight="1">
      <c r="A17" s="50"/>
      <c r="B17" s="37">
        <v>16</v>
      </c>
      <c r="C17" s="46" t="s">
        <v>87</v>
      </c>
      <c r="D17" s="47"/>
      <c r="E17" s="47"/>
      <c r="F17" s="47"/>
      <c r="G17" s="47"/>
      <c r="H17" s="47"/>
      <c r="I17" s="48"/>
    </row>
    <row r="18" spans="1:9" ht="25.5" customHeight="1">
      <c r="A18" s="50"/>
      <c r="B18" s="37">
        <v>17</v>
      </c>
      <c r="C18" s="46" t="s">
        <v>88</v>
      </c>
      <c r="D18" s="47"/>
      <c r="E18" s="47"/>
      <c r="F18" s="47"/>
      <c r="G18" s="47"/>
      <c r="H18" s="47"/>
      <c r="I18" s="48"/>
    </row>
    <row r="19" spans="1:9" ht="12.75" customHeight="1">
      <c r="A19" s="50"/>
      <c r="B19" s="37">
        <v>18</v>
      </c>
      <c r="C19" s="46" t="s">
        <v>89</v>
      </c>
      <c r="D19" s="47"/>
      <c r="E19" s="47"/>
      <c r="F19" s="47"/>
      <c r="G19" s="47"/>
      <c r="H19" s="47"/>
      <c r="I19" s="48"/>
    </row>
    <row r="20" spans="1:9" ht="25.5" customHeight="1">
      <c r="A20" s="49" t="s">
        <v>37</v>
      </c>
      <c r="B20" s="38">
        <v>19</v>
      </c>
      <c r="C20" s="46" t="s">
        <v>90</v>
      </c>
      <c r="D20" s="47"/>
      <c r="E20" s="47"/>
      <c r="F20" s="47"/>
      <c r="G20" s="47"/>
      <c r="H20" s="47"/>
      <c r="I20" s="48"/>
    </row>
    <row r="21" spans="1:9" ht="12.75" customHeight="1">
      <c r="A21" s="49"/>
      <c r="B21" s="38">
        <v>20</v>
      </c>
      <c r="C21" s="46" t="s">
        <v>47</v>
      </c>
      <c r="D21" s="47"/>
      <c r="E21" s="47"/>
      <c r="F21" s="47"/>
      <c r="G21" s="47"/>
      <c r="H21" s="47"/>
      <c r="I21" s="48"/>
    </row>
    <row r="22" spans="1:9" ht="18.75" customHeight="1">
      <c r="A22" s="49"/>
      <c r="B22" s="38">
        <v>21</v>
      </c>
      <c r="C22" s="46" t="s">
        <v>91</v>
      </c>
      <c r="D22" s="47"/>
      <c r="E22" s="47"/>
      <c r="F22" s="47"/>
      <c r="G22" s="47"/>
      <c r="H22" s="47"/>
      <c r="I22" s="48"/>
    </row>
    <row r="23" spans="1:9" ht="18.75" customHeight="1">
      <c r="A23" s="43"/>
      <c r="B23" s="43"/>
      <c r="C23" s="43"/>
      <c r="D23" s="43"/>
      <c r="E23" s="43"/>
      <c r="F23" s="43"/>
      <c r="G23" s="43"/>
      <c r="H23" s="43"/>
      <c r="I23" s="43"/>
    </row>
    <row r="24" spans="1:9">
      <c r="A24" s="44" t="s">
        <v>38</v>
      </c>
      <c r="B24" s="45"/>
      <c r="C24" s="39">
        <v>0</v>
      </c>
      <c r="D24" s="40" t="s">
        <v>39</v>
      </c>
      <c r="E24" s="39">
        <v>2</v>
      </c>
      <c r="F24" s="40" t="s">
        <v>41</v>
      </c>
      <c r="G24" s="39">
        <v>4</v>
      </c>
      <c r="H24" s="40" t="s">
        <v>43</v>
      </c>
      <c r="I24" s="41"/>
    </row>
    <row r="25" spans="1:9">
      <c r="A25" s="42"/>
      <c r="B25" s="42"/>
      <c r="C25" s="39">
        <v>1</v>
      </c>
      <c r="D25" s="40" t="s">
        <v>40</v>
      </c>
      <c r="E25" s="39">
        <v>3</v>
      </c>
      <c r="F25" s="40" t="s">
        <v>42</v>
      </c>
      <c r="G25" s="39">
        <v>5</v>
      </c>
      <c r="H25" s="40" t="s">
        <v>44</v>
      </c>
      <c r="I25" s="41"/>
    </row>
    <row r="26" spans="1:9">
      <c r="A26" s="41"/>
      <c r="B26" s="41"/>
      <c r="C26" s="41"/>
      <c r="D26" s="41"/>
      <c r="E26" s="41"/>
      <c r="F26" s="41"/>
      <c r="G26" s="41"/>
      <c r="H26" s="41"/>
      <c r="I26" s="41"/>
    </row>
  </sheetData>
  <mergeCells count="27">
    <mergeCell ref="C11:I11"/>
    <mergeCell ref="C16:I16"/>
    <mergeCell ref="C1:I1"/>
    <mergeCell ref="A2:A7"/>
    <mergeCell ref="C2:I2"/>
    <mergeCell ref="C3:I3"/>
    <mergeCell ref="C4:I4"/>
    <mergeCell ref="C5:I5"/>
    <mergeCell ref="C6:I6"/>
    <mergeCell ref="C7:I7"/>
    <mergeCell ref="C12:I12"/>
    <mergeCell ref="A23:I23"/>
    <mergeCell ref="A24:B24"/>
    <mergeCell ref="C17:I17"/>
    <mergeCell ref="C18:I18"/>
    <mergeCell ref="C19:I19"/>
    <mergeCell ref="A20:A22"/>
    <mergeCell ref="C20:I20"/>
    <mergeCell ref="C21:I21"/>
    <mergeCell ref="C22:I22"/>
    <mergeCell ref="A8:A19"/>
    <mergeCell ref="C13:I13"/>
    <mergeCell ref="C14:I14"/>
    <mergeCell ref="C15:I15"/>
    <mergeCell ref="C8:I8"/>
    <mergeCell ref="C9:I9"/>
    <mergeCell ref="C10:I10"/>
  </mergeCells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"/>
  <sheetViews>
    <sheetView workbookViewId="0">
      <pane xSplit="1" topLeftCell="B1" activePane="topRight" state="frozen"/>
      <selection pane="topRight"/>
    </sheetView>
  </sheetViews>
  <sheetFormatPr baseColWidth="10" defaultRowHeight="12"/>
  <cols>
    <col min="1" max="1" width="34.140625" style="4" customWidth="1"/>
    <col min="2" max="2" width="11.42578125" style="5"/>
    <col min="3" max="3" width="12.5703125" style="5" customWidth="1"/>
    <col min="4" max="4" width="11.42578125" style="5"/>
    <col min="5" max="5" width="12.140625" style="5" customWidth="1"/>
    <col min="6" max="6" width="13.28515625" style="5" customWidth="1"/>
    <col min="7" max="7" width="11.42578125" style="5"/>
    <col min="8" max="8" width="12.42578125" style="5" customWidth="1"/>
    <col min="9" max="9" width="13.28515625" style="5" customWidth="1"/>
    <col min="10" max="30" width="8.7109375" style="4" customWidth="1"/>
    <col min="31" max="31" width="11.28515625" style="4" customWidth="1"/>
    <col min="32" max="33" width="11.42578125" style="5"/>
    <col min="34" max="34" width="5.28515625" style="5" customWidth="1"/>
    <col min="35" max="35" width="8.28515625" style="4" customWidth="1"/>
    <col min="36" max="36" width="4.5703125" style="5" customWidth="1"/>
    <col min="37" max="37" width="7.5703125" style="4" customWidth="1"/>
    <col min="38" max="38" width="4.28515625" style="5" customWidth="1"/>
    <col min="39" max="39" width="9.28515625" style="4" customWidth="1"/>
    <col min="40" max="16384" width="11.42578125" style="4"/>
  </cols>
  <sheetData>
    <row r="1" spans="1:39" s="12" customFormat="1">
      <c r="B1" s="13"/>
      <c r="C1" s="13"/>
      <c r="D1" s="13"/>
      <c r="E1" s="13"/>
      <c r="F1" s="13"/>
      <c r="G1" s="13"/>
      <c r="H1" s="13"/>
      <c r="I1" s="13"/>
      <c r="J1" s="55" t="s">
        <v>35</v>
      </c>
      <c r="K1" s="55"/>
      <c r="L1" s="55"/>
      <c r="M1" s="55"/>
      <c r="N1" s="55"/>
      <c r="O1" s="55"/>
      <c r="P1" s="56" t="s">
        <v>36</v>
      </c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 t="s">
        <v>37</v>
      </c>
      <c r="AC1" s="57"/>
      <c r="AD1" s="57"/>
      <c r="AF1" s="13"/>
      <c r="AG1" s="13"/>
      <c r="AH1" s="58" t="s">
        <v>48</v>
      </c>
      <c r="AI1" s="58"/>
      <c r="AJ1" s="58"/>
      <c r="AK1" s="58"/>
      <c r="AL1" s="58"/>
      <c r="AM1" s="58"/>
    </row>
    <row r="2" spans="1:39" s="12" customFormat="1" ht="48">
      <c r="A2" s="14" t="s">
        <v>0</v>
      </c>
      <c r="B2" s="14" t="s">
        <v>64</v>
      </c>
      <c r="C2" s="15" t="s">
        <v>65</v>
      </c>
      <c r="D2" s="16" t="s">
        <v>66</v>
      </c>
      <c r="E2" s="15" t="s">
        <v>1</v>
      </c>
      <c r="F2" s="15" t="s">
        <v>2</v>
      </c>
      <c r="G2" s="15" t="s">
        <v>29</v>
      </c>
      <c r="H2" s="16" t="s">
        <v>3</v>
      </c>
      <c r="I2" s="16" t="s">
        <v>4</v>
      </c>
      <c r="J2" s="17" t="s">
        <v>5</v>
      </c>
      <c r="K2" s="17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8" t="s">
        <v>11</v>
      </c>
      <c r="Q2" s="18" t="s">
        <v>12</v>
      </c>
      <c r="R2" s="18" t="s">
        <v>13</v>
      </c>
      <c r="S2" s="18" t="s">
        <v>14</v>
      </c>
      <c r="T2" s="18" t="s">
        <v>15</v>
      </c>
      <c r="U2" s="18" t="s">
        <v>16</v>
      </c>
      <c r="V2" s="18" t="s">
        <v>17</v>
      </c>
      <c r="W2" s="18" t="s">
        <v>18</v>
      </c>
      <c r="X2" s="18" t="s">
        <v>19</v>
      </c>
      <c r="Y2" s="18" t="s">
        <v>20</v>
      </c>
      <c r="Z2" s="18" t="s">
        <v>21</v>
      </c>
      <c r="AA2" s="18" t="s">
        <v>22</v>
      </c>
      <c r="AB2" s="19" t="s">
        <v>23</v>
      </c>
      <c r="AC2" s="19" t="s">
        <v>24</v>
      </c>
      <c r="AD2" s="19" t="s">
        <v>25</v>
      </c>
      <c r="AE2" s="20" t="s">
        <v>46</v>
      </c>
      <c r="AF2" s="20" t="s">
        <v>45</v>
      </c>
      <c r="AG2" s="20" t="s">
        <v>75</v>
      </c>
      <c r="AH2" s="53" t="s">
        <v>26</v>
      </c>
      <c r="AI2" s="54"/>
      <c r="AJ2" s="53" t="s">
        <v>27</v>
      </c>
      <c r="AK2" s="54"/>
      <c r="AL2" s="53" t="s">
        <v>28</v>
      </c>
      <c r="AM2" s="54"/>
    </row>
    <row r="3" spans="1:39" ht="36">
      <c r="A3" s="25" t="s">
        <v>49</v>
      </c>
      <c r="B3" s="2">
        <v>20</v>
      </c>
      <c r="C3" s="2">
        <v>19</v>
      </c>
      <c r="D3" s="6">
        <f t="shared" ref="D3:D25" si="0">C3/B3</f>
        <v>0.95</v>
      </c>
      <c r="E3" s="3">
        <v>374</v>
      </c>
      <c r="F3" s="3">
        <v>373</v>
      </c>
      <c r="G3" s="2">
        <v>163</v>
      </c>
      <c r="H3" s="7">
        <f t="shared" ref="H3:H25" si="1">G3/E3</f>
        <v>0.43582887700534761</v>
      </c>
      <c r="I3" s="7">
        <f t="shared" ref="I3:I25" si="2">G3/F3</f>
        <v>0.43699731903485256</v>
      </c>
      <c r="J3" s="8">
        <v>3.6298701298701301</v>
      </c>
      <c r="K3" s="8">
        <v>3.8355263157894735</v>
      </c>
      <c r="L3" s="8">
        <v>3.5280528052805282</v>
      </c>
      <c r="M3" s="8">
        <v>3.6831683168316829</v>
      </c>
      <c r="N3" s="8">
        <v>3.4590163934426226</v>
      </c>
      <c r="O3" s="8">
        <v>3.527868852459016</v>
      </c>
      <c r="P3" s="8">
        <v>3.5129032258064514</v>
      </c>
      <c r="Q3" s="8">
        <v>3.6274509803921573</v>
      </c>
      <c r="R3" s="8">
        <v>3.5889967637540456</v>
      </c>
      <c r="S3" s="8">
        <v>3.6850649350649354</v>
      </c>
      <c r="T3" s="8">
        <v>3.9733840304182513</v>
      </c>
      <c r="U3" s="8">
        <v>3.9159292035398234</v>
      </c>
      <c r="V3" s="8">
        <v>3.8051948051948052</v>
      </c>
      <c r="W3" s="8">
        <v>3.7516556291390728</v>
      </c>
      <c r="X3" s="8">
        <v>3.8464052287581696</v>
      </c>
      <c r="Y3" s="8">
        <v>3.6828478964401299</v>
      </c>
      <c r="Z3" s="8">
        <v>3.8208469055374596</v>
      </c>
      <c r="AA3" s="8">
        <v>3.7725752508361206</v>
      </c>
      <c r="AB3" s="8">
        <v>3.6213592233009706</v>
      </c>
      <c r="AC3" s="8">
        <v>3.5751633986928102</v>
      </c>
      <c r="AD3" s="8">
        <v>3.6</v>
      </c>
      <c r="AE3" s="8">
        <v>3.6877752519308884</v>
      </c>
      <c r="AF3" s="8"/>
      <c r="AG3" s="33"/>
      <c r="AH3" s="23">
        <v>0</v>
      </c>
      <c r="AI3" s="9">
        <f t="shared" ref="AI3:AI24" si="3">AH3/C3</f>
        <v>0</v>
      </c>
      <c r="AJ3" s="5">
        <v>6</v>
      </c>
      <c r="AK3" s="10">
        <f t="shared" ref="AK3:AK24" si="4">AJ3/C3</f>
        <v>0.31578947368421051</v>
      </c>
      <c r="AL3" s="24">
        <v>13</v>
      </c>
      <c r="AM3" s="10">
        <f t="shared" ref="AM3:AM24" si="5">AL3/C3</f>
        <v>0.68421052631578949</v>
      </c>
    </row>
    <row r="4" spans="1:39" ht="24">
      <c r="A4" s="25" t="s">
        <v>50</v>
      </c>
      <c r="B4" s="2">
        <v>24</v>
      </c>
      <c r="C4" s="2">
        <v>20</v>
      </c>
      <c r="D4" s="6">
        <f t="shared" si="0"/>
        <v>0.83333333333333337</v>
      </c>
      <c r="E4" s="3">
        <v>152</v>
      </c>
      <c r="F4" s="3">
        <v>140</v>
      </c>
      <c r="G4" s="2">
        <v>47</v>
      </c>
      <c r="H4" s="7">
        <f t="shared" si="1"/>
        <v>0.30921052631578949</v>
      </c>
      <c r="I4" s="7">
        <f t="shared" si="2"/>
        <v>0.33571428571428569</v>
      </c>
      <c r="J4" s="8">
        <v>3.4776119402985071</v>
      </c>
      <c r="K4" s="8">
        <v>3.5522388059701493</v>
      </c>
      <c r="L4" s="8">
        <v>3.9375</v>
      </c>
      <c r="M4" s="8">
        <v>3.5820895522388057</v>
      </c>
      <c r="N4" s="8">
        <v>3.7313432835820892</v>
      </c>
      <c r="O4" s="8">
        <v>3.7910447761194028</v>
      </c>
      <c r="P4" s="8">
        <v>3.8059701492537314</v>
      </c>
      <c r="Q4" s="8">
        <v>3.5303030303030303</v>
      </c>
      <c r="R4" s="8">
        <v>3.5522388059701493</v>
      </c>
      <c r="S4" s="8">
        <v>3.7761194029850742</v>
      </c>
      <c r="T4" s="8">
        <v>4</v>
      </c>
      <c r="U4" s="8">
        <v>3.8688524590163933</v>
      </c>
      <c r="V4" s="8">
        <v>3.523076923076923</v>
      </c>
      <c r="W4" s="8">
        <v>3.4626865671641793</v>
      </c>
      <c r="X4" s="8">
        <v>3.91044776119403</v>
      </c>
      <c r="Y4" s="8">
        <v>3.5373134328358207</v>
      </c>
      <c r="Z4" s="8">
        <v>3.8656716417910451</v>
      </c>
      <c r="AA4" s="8">
        <v>3.859375</v>
      </c>
      <c r="AB4" s="8">
        <v>3.6268656716417906</v>
      </c>
      <c r="AC4" s="8">
        <v>3.6567164179104479</v>
      </c>
      <c r="AD4" s="8">
        <v>3.7424242424242422</v>
      </c>
      <c r="AE4" s="8">
        <v>3.70428046970361</v>
      </c>
      <c r="AF4" s="8"/>
      <c r="AG4" s="33"/>
      <c r="AH4" s="23">
        <v>3</v>
      </c>
      <c r="AI4" s="9">
        <f t="shared" si="3"/>
        <v>0.15</v>
      </c>
      <c r="AJ4" s="5">
        <v>3</v>
      </c>
      <c r="AK4" s="10">
        <f t="shared" si="4"/>
        <v>0.15</v>
      </c>
      <c r="AL4" s="24">
        <v>14</v>
      </c>
      <c r="AM4" s="10">
        <f t="shared" si="5"/>
        <v>0.7</v>
      </c>
    </row>
    <row r="5" spans="1:39" ht="36">
      <c r="A5" s="25" t="s">
        <v>51</v>
      </c>
      <c r="B5" s="2">
        <v>34</v>
      </c>
      <c r="C5" s="2">
        <v>22</v>
      </c>
      <c r="D5" s="6">
        <f t="shared" si="0"/>
        <v>0.6470588235294118</v>
      </c>
      <c r="E5" s="3">
        <v>711</v>
      </c>
      <c r="F5" s="3">
        <v>631</v>
      </c>
      <c r="G5" s="2">
        <v>213</v>
      </c>
      <c r="H5" s="7">
        <f t="shared" si="1"/>
        <v>0.29957805907172996</v>
      </c>
      <c r="I5" s="7">
        <f t="shared" si="2"/>
        <v>0.33755942947702061</v>
      </c>
      <c r="J5" s="8">
        <v>3.3887468030690533</v>
      </c>
      <c r="K5" s="8">
        <v>3.4096692111959284</v>
      </c>
      <c r="L5" s="8">
        <v>2.9109414758269718</v>
      </c>
      <c r="M5" s="8">
        <v>3.1388174807197942</v>
      </c>
      <c r="N5" s="8">
        <v>2.9414893617021276</v>
      </c>
      <c r="O5" s="8">
        <v>3.0813648293963256</v>
      </c>
      <c r="P5" s="8">
        <v>3.1984732824427482</v>
      </c>
      <c r="Q5" s="8">
        <v>3.1367088607594935</v>
      </c>
      <c r="R5" s="8">
        <v>3.140664961636829</v>
      </c>
      <c r="S5" s="8">
        <v>3.4753246753246749</v>
      </c>
      <c r="T5" s="8">
        <v>3.7901639344262295</v>
      </c>
      <c r="U5" s="8">
        <v>3.5366795366795367</v>
      </c>
      <c r="V5" s="8">
        <v>3.3163265306122449</v>
      </c>
      <c r="W5" s="8">
        <v>3.3123123123123124</v>
      </c>
      <c r="X5" s="8">
        <v>3.7265625</v>
      </c>
      <c r="Y5" s="8">
        <v>2.9693094629156009</v>
      </c>
      <c r="Z5" s="8">
        <v>3.2661498708010335</v>
      </c>
      <c r="AA5" s="8">
        <v>3.5586592178770946</v>
      </c>
      <c r="AB5" s="8">
        <v>3.1834625322997416</v>
      </c>
      <c r="AC5" s="8">
        <v>3.2519280205655523</v>
      </c>
      <c r="AD5" s="8">
        <v>3.0920716112531972</v>
      </c>
      <c r="AE5" s="8">
        <v>3.2774203081817386</v>
      </c>
      <c r="AF5" s="33">
        <v>3.3387542458519333</v>
      </c>
      <c r="AG5" s="33"/>
      <c r="AH5" s="23">
        <v>2</v>
      </c>
      <c r="AI5" s="9">
        <f t="shared" si="3"/>
        <v>9.0909090909090912E-2</v>
      </c>
      <c r="AJ5" s="5">
        <v>11</v>
      </c>
      <c r="AK5" s="10">
        <f t="shared" si="4"/>
        <v>0.5</v>
      </c>
      <c r="AL5" s="24">
        <v>9</v>
      </c>
      <c r="AM5" s="10">
        <f t="shared" si="5"/>
        <v>0.40909090909090912</v>
      </c>
    </row>
    <row r="6" spans="1:39" ht="24">
      <c r="A6" s="25" t="s">
        <v>52</v>
      </c>
      <c r="B6" s="2">
        <v>29</v>
      </c>
      <c r="C6" s="2">
        <v>9</v>
      </c>
      <c r="D6" s="6">
        <f t="shared" si="0"/>
        <v>0.31034482758620691</v>
      </c>
      <c r="E6" s="3">
        <v>136</v>
      </c>
      <c r="F6" s="3">
        <v>55</v>
      </c>
      <c r="G6" s="2">
        <v>20</v>
      </c>
      <c r="H6" s="7">
        <f t="shared" si="1"/>
        <v>0.14705882352941177</v>
      </c>
      <c r="I6" s="7">
        <f t="shared" si="2"/>
        <v>0.36363636363636365</v>
      </c>
      <c r="J6" s="8">
        <v>4.2926829268292686</v>
      </c>
      <c r="K6" s="8">
        <v>4.3902439024390247</v>
      </c>
      <c r="L6" s="8">
        <v>4.3658536585365857</v>
      </c>
      <c r="M6" s="8">
        <v>4.6097560975609753</v>
      </c>
      <c r="N6" s="8">
        <v>4.5365853658536581</v>
      </c>
      <c r="O6" s="8">
        <v>4.2105263157894735</v>
      </c>
      <c r="P6" s="8">
        <v>4.3</v>
      </c>
      <c r="Q6" s="8">
        <v>4.5750000000000002</v>
      </c>
      <c r="R6" s="8">
        <v>4.3250000000000002</v>
      </c>
      <c r="S6" s="8">
        <v>4.5</v>
      </c>
      <c r="T6" s="8">
        <v>4.55</v>
      </c>
      <c r="U6" s="8">
        <v>4.4749999999999996</v>
      </c>
      <c r="V6" s="8">
        <v>4.4749999999999996</v>
      </c>
      <c r="W6" s="8">
        <v>4.3499999999999996</v>
      </c>
      <c r="X6" s="8">
        <v>4.5263157894736841</v>
      </c>
      <c r="Y6" s="8">
        <v>4.375</v>
      </c>
      <c r="Z6" s="8">
        <v>4.3499999999999996</v>
      </c>
      <c r="AA6" s="8">
        <v>4.2222222222222223</v>
      </c>
      <c r="AB6" s="8">
        <v>4.4000000000000004</v>
      </c>
      <c r="AC6" s="8">
        <v>4.4749999999999996</v>
      </c>
      <c r="AD6" s="8">
        <v>4.4000000000000004</v>
      </c>
      <c r="AE6" s="8">
        <v>4.4144850608907094</v>
      </c>
      <c r="AF6" s="33">
        <v>4.2092455195046039</v>
      </c>
      <c r="AG6" s="33"/>
      <c r="AH6" s="23">
        <v>0</v>
      </c>
      <c r="AI6" s="9">
        <f t="shared" si="3"/>
        <v>0</v>
      </c>
      <c r="AJ6" s="5">
        <v>1</v>
      </c>
      <c r="AK6" s="10">
        <f t="shared" si="4"/>
        <v>0.1111111111111111</v>
      </c>
      <c r="AL6" s="24">
        <v>8</v>
      </c>
      <c r="AM6" s="10">
        <f t="shared" si="5"/>
        <v>0.88888888888888884</v>
      </c>
    </row>
    <row r="7" spans="1:39" ht="24">
      <c r="A7" s="25" t="s">
        <v>53</v>
      </c>
      <c r="B7" s="2">
        <v>14</v>
      </c>
      <c r="C7" s="2">
        <v>10</v>
      </c>
      <c r="D7" s="6">
        <f t="shared" si="0"/>
        <v>0.7142857142857143</v>
      </c>
      <c r="E7" s="3">
        <v>87</v>
      </c>
      <c r="F7" s="3">
        <v>69</v>
      </c>
      <c r="G7" s="2">
        <v>24</v>
      </c>
      <c r="H7" s="7">
        <f t="shared" si="1"/>
        <v>0.27586206896551724</v>
      </c>
      <c r="I7" s="7">
        <f t="shared" si="2"/>
        <v>0.34782608695652173</v>
      </c>
      <c r="J7" s="8">
        <v>4.1739130434782608</v>
      </c>
      <c r="K7" s="8">
        <v>4.2086956521739127</v>
      </c>
      <c r="L7" s="8">
        <v>3.9913043478260866</v>
      </c>
      <c r="M7" s="8">
        <v>4.0599999999999996</v>
      </c>
      <c r="N7" s="8">
        <v>3.9739130434782606</v>
      </c>
      <c r="O7" s="8">
        <v>3.7565217391304344</v>
      </c>
      <c r="P7" s="8">
        <v>4.4347826086956523</v>
      </c>
      <c r="Q7" s="8">
        <v>4.1652173913043482</v>
      </c>
      <c r="R7" s="8">
        <v>3.9913043478260866</v>
      </c>
      <c r="S7" s="8">
        <v>4.4017857142857144</v>
      </c>
      <c r="T7" s="8">
        <v>4.34020618556701</v>
      </c>
      <c r="U7" s="8">
        <v>4.3013698630136989</v>
      </c>
      <c r="V7" s="8">
        <v>4.1565217391304348</v>
      </c>
      <c r="W7" s="8">
        <v>4.0925925925925926</v>
      </c>
      <c r="X7" s="8">
        <v>4.3738317757009346</v>
      </c>
      <c r="Y7" s="8">
        <v>4.1217391304347828</v>
      </c>
      <c r="Z7" s="8">
        <v>4.1081081081081079</v>
      </c>
      <c r="AA7" s="8">
        <v>4.2434782608695656</v>
      </c>
      <c r="AB7" s="8">
        <v>4.0956521739130434</v>
      </c>
      <c r="AC7" s="8">
        <v>4.2608695652173916</v>
      </c>
      <c r="AD7" s="8">
        <v>4.2956521739130435</v>
      </c>
      <c r="AE7" s="8">
        <v>4.1689266407933037</v>
      </c>
      <c r="AF7" s="33">
        <v>4.3516079631913875</v>
      </c>
      <c r="AG7" s="33"/>
      <c r="AH7" s="23">
        <v>0</v>
      </c>
      <c r="AI7" s="9">
        <f>AH7/C7</f>
        <v>0</v>
      </c>
      <c r="AJ7" s="5">
        <v>0</v>
      </c>
      <c r="AK7" s="10">
        <f t="shared" si="4"/>
        <v>0</v>
      </c>
      <c r="AL7" s="24">
        <v>10</v>
      </c>
      <c r="AM7" s="10">
        <f t="shared" si="5"/>
        <v>1</v>
      </c>
    </row>
    <row r="8" spans="1:39" ht="24" customHeight="1">
      <c r="A8" s="25" t="s">
        <v>54</v>
      </c>
      <c r="B8" s="2">
        <v>13</v>
      </c>
      <c r="C8" s="2">
        <v>0</v>
      </c>
      <c r="D8" s="6">
        <f t="shared" si="0"/>
        <v>0</v>
      </c>
      <c r="E8" s="3">
        <v>59</v>
      </c>
      <c r="F8" s="3">
        <v>0</v>
      </c>
      <c r="G8" s="2">
        <v>1</v>
      </c>
      <c r="H8" s="7">
        <f t="shared" si="1"/>
        <v>1.6949152542372881E-2</v>
      </c>
      <c r="I8" s="7"/>
      <c r="J8" s="11"/>
      <c r="K8" s="8"/>
      <c r="L8" s="8"/>
      <c r="M8" s="8"/>
      <c r="N8" s="8"/>
      <c r="O8" s="8"/>
      <c r="P8" s="8"/>
      <c r="Q8" s="8"/>
      <c r="R8" s="8"/>
      <c r="S8" s="8"/>
      <c r="T8" s="8"/>
      <c r="U8" s="11"/>
      <c r="V8" s="11"/>
      <c r="W8" s="11"/>
      <c r="X8" s="8"/>
      <c r="Y8" s="8"/>
      <c r="Z8" s="11"/>
      <c r="AA8" s="11"/>
      <c r="AB8" s="8"/>
      <c r="AC8" s="8"/>
      <c r="AD8" s="8"/>
      <c r="AE8" s="8"/>
      <c r="AF8" s="33">
        <v>3.7212004355947048</v>
      </c>
      <c r="AG8" s="33"/>
      <c r="AH8" s="23"/>
      <c r="AI8" s="9"/>
      <c r="AK8" s="10"/>
      <c r="AL8" s="24"/>
      <c r="AM8" s="10"/>
    </row>
    <row r="9" spans="1:39" ht="24">
      <c r="A9" s="25" t="s">
        <v>71</v>
      </c>
      <c r="B9" s="2">
        <v>5</v>
      </c>
      <c r="C9" s="2">
        <v>0</v>
      </c>
      <c r="D9" s="6">
        <f t="shared" si="0"/>
        <v>0</v>
      </c>
      <c r="E9" s="3">
        <v>90</v>
      </c>
      <c r="F9" s="3">
        <v>0</v>
      </c>
      <c r="G9" s="2">
        <v>0</v>
      </c>
      <c r="H9" s="7">
        <f t="shared" si="1"/>
        <v>0</v>
      </c>
      <c r="I9" s="7"/>
      <c r="J9" s="11"/>
      <c r="K9" s="8"/>
      <c r="L9" s="8"/>
      <c r="M9" s="8"/>
      <c r="N9" s="8"/>
      <c r="O9" s="8"/>
      <c r="P9" s="8"/>
      <c r="Q9" s="8"/>
      <c r="R9" s="8"/>
      <c r="S9" s="8"/>
      <c r="T9" s="8"/>
      <c r="U9" s="11"/>
      <c r="V9" s="11"/>
      <c r="W9" s="11"/>
      <c r="X9" s="8"/>
      <c r="Y9" s="8"/>
      <c r="Z9" s="11"/>
      <c r="AA9" s="11"/>
      <c r="AB9" s="8"/>
      <c r="AC9" s="8"/>
      <c r="AD9" s="8"/>
      <c r="AE9" s="8"/>
      <c r="AF9" s="33">
        <v>3.19057079987736</v>
      </c>
      <c r="AG9" s="33">
        <v>3.0210864972769738</v>
      </c>
      <c r="AH9" s="23"/>
      <c r="AI9" s="9"/>
      <c r="AK9" s="10"/>
      <c r="AL9" s="24"/>
      <c r="AM9" s="10"/>
    </row>
    <row r="10" spans="1:39" ht="24">
      <c r="A10" s="25" t="s">
        <v>72</v>
      </c>
      <c r="B10" s="2">
        <v>2</v>
      </c>
      <c r="C10" s="2">
        <v>0</v>
      </c>
      <c r="D10" s="6">
        <f t="shared" si="0"/>
        <v>0</v>
      </c>
      <c r="E10" s="3">
        <v>20</v>
      </c>
      <c r="F10" s="3">
        <v>0</v>
      </c>
      <c r="G10" s="2">
        <v>0</v>
      </c>
      <c r="H10" s="7">
        <f t="shared" si="1"/>
        <v>0</v>
      </c>
      <c r="I10" s="7"/>
      <c r="J10" s="11"/>
      <c r="K10" s="8"/>
      <c r="L10" s="8"/>
      <c r="M10" s="8"/>
      <c r="N10" s="8"/>
      <c r="O10" s="8"/>
      <c r="P10" s="8"/>
      <c r="Q10" s="8"/>
      <c r="R10" s="8"/>
      <c r="S10" s="8"/>
      <c r="T10" s="8"/>
      <c r="U10" s="11"/>
      <c r="V10" s="11"/>
      <c r="W10" s="11"/>
      <c r="X10" s="8"/>
      <c r="Y10" s="8"/>
      <c r="Z10" s="11"/>
      <c r="AA10" s="11"/>
      <c r="AB10" s="8"/>
      <c r="AC10" s="8"/>
      <c r="AD10" s="8"/>
      <c r="AE10" s="8"/>
      <c r="AF10" s="33">
        <v>3.712797475659082</v>
      </c>
      <c r="AG10" s="33">
        <v>3.5300154479033692</v>
      </c>
      <c r="AH10" s="23"/>
      <c r="AI10" s="9"/>
      <c r="AK10" s="10"/>
      <c r="AL10" s="24"/>
      <c r="AM10" s="10"/>
    </row>
    <row r="11" spans="1:39" ht="24">
      <c r="A11" s="25" t="s">
        <v>55</v>
      </c>
      <c r="B11" s="2">
        <v>16</v>
      </c>
      <c r="C11" s="2">
        <v>15</v>
      </c>
      <c r="D11" s="6">
        <f t="shared" si="0"/>
        <v>0.9375</v>
      </c>
      <c r="E11" s="3">
        <v>343</v>
      </c>
      <c r="F11" s="3">
        <v>325</v>
      </c>
      <c r="G11" s="2">
        <v>72</v>
      </c>
      <c r="H11" s="7">
        <f t="shared" si="1"/>
        <v>0.2099125364431487</v>
      </c>
      <c r="I11" s="7">
        <f t="shared" si="2"/>
        <v>0.22153846153846155</v>
      </c>
      <c r="J11" s="8">
        <v>3.5857988165680474</v>
      </c>
      <c r="K11" s="8">
        <v>3.5988023952095807</v>
      </c>
      <c r="L11" s="8">
        <v>3.7074829931972788</v>
      </c>
      <c r="M11" s="8">
        <v>3.5209580838323351</v>
      </c>
      <c r="N11" s="8">
        <v>3.4970059880239521</v>
      </c>
      <c r="O11" s="8">
        <v>3.5928143712574849</v>
      </c>
      <c r="P11" s="8">
        <v>3.4082840236686387</v>
      </c>
      <c r="Q11" s="8">
        <v>3.5443786982248522</v>
      </c>
      <c r="R11" s="8">
        <v>3.2544378698224854</v>
      </c>
      <c r="S11" s="8">
        <v>4.0061728395061724</v>
      </c>
      <c r="T11" s="8">
        <v>3.8493975903614457</v>
      </c>
      <c r="U11" s="8">
        <v>3.7142857142857144</v>
      </c>
      <c r="V11" s="8">
        <v>3.5269461077844309</v>
      </c>
      <c r="W11" s="8">
        <v>3.2732919254658386</v>
      </c>
      <c r="X11" s="8">
        <v>3.5337423312883436</v>
      </c>
      <c r="Y11" s="8">
        <v>3.4191616766467066</v>
      </c>
      <c r="Z11" s="8">
        <v>3.609467455621302</v>
      </c>
      <c r="AA11" s="8">
        <v>3.5878787878787879</v>
      </c>
      <c r="AB11" s="8">
        <v>3.4319526627218933</v>
      </c>
      <c r="AC11" s="8">
        <v>3.6745562130177518</v>
      </c>
      <c r="AD11" s="8">
        <v>3.4733727810650885</v>
      </c>
      <c r="AE11" s="8">
        <v>3.5623899678784832</v>
      </c>
      <c r="AF11" s="33">
        <v>4.3367460317460322</v>
      </c>
      <c r="AG11" s="33">
        <v>3.7455835977776992</v>
      </c>
      <c r="AH11" s="23">
        <v>0</v>
      </c>
      <c r="AI11" s="9">
        <f t="shared" si="3"/>
        <v>0</v>
      </c>
      <c r="AJ11" s="5">
        <v>3</v>
      </c>
      <c r="AK11" s="10">
        <f t="shared" si="4"/>
        <v>0.2</v>
      </c>
      <c r="AL11" s="24">
        <v>12</v>
      </c>
      <c r="AM11" s="10">
        <f t="shared" si="5"/>
        <v>0.8</v>
      </c>
    </row>
    <row r="12" spans="1:39" ht="24">
      <c r="A12" s="25" t="s">
        <v>56</v>
      </c>
      <c r="B12" s="2">
        <v>15</v>
      </c>
      <c r="C12" s="2">
        <v>1</v>
      </c>
      <c r="D12" s="6">
        <f t="shared" si="0"/>
        <v>6.6666666666666666E-2</v>
      </c>
      <c r="E12" s="3">
        <v>25</v>
      </c>
      <c r="F12" s="3">
        <v>6</v>
      </c>
      <c r="G12" s="2">
        <v>2</v>
      </c>
      <c r="H12" s="7">
        <f t="shared" si="1"/>
        <v>0.08</v>
      </c>
      <c r="I12" s="7">
        <f t="shared" si="2"/>
        <v>0.33333333333333331</v>
      </c>
      <c r="J12" s="8">
        <v>3.5</v>
      </c>
      <c r="K12" s="8">
        <v>4</v>
      </c>
      <c r="L12" s="8">
        <v>3.5</v>
      </c>
      <c r="M12" s="8">
        <v>3.5</v>
      </c>
      <c r="N12" s="8">
        <v>4</v>
      </c>
      <c r="O12" s="8">
        <v>4</v>
      </c>
      <c r="P12" s="8">
        <v>4</v>
      </c>
      <c r="Q12" s="8">
        <v>4</v>
      </c>
      <c r="R12" s="8">
        <v>3.5</v>
      </c>
      <c r="S12" s="8">
        <v>4</v>
      </c>
      <c r="T12" s="8">
        <v>4</v>
      </c>
      <c r="U12" s="8">
        <v>4</v>
      </c>
      <c r="V12" s="8">
        <v>4</v>
      </c>
      <c r="W12" s="8">
        <v>4</v>
      </c>
      <c r="X12" s="8">
        <v>4</v>
      </c>
      <c r="Y12" s="8">
        <v>4</v>
      </c>
      <c r="Z12" s="8">
        <v>4</v>
      </c>
      <c r="AA12" s="8">
        <v>4</v>
      </c>
      <c r="AB12" s="8">
        <v>4</v>
      </c>
      <c r="AC12" s="8">
        <v>4</v>
      </c>
      <c r="AD12" s="8">
        <v>4</v>
      </c>
      <c r="AE12" s="8">
        <v>3.9047619047619047</v>
      </c>
      <c r="AF12" s="33">
        <v>4.0367596313887866</v>
      </c>
      <c r="AG12" s="33"/>
      <c r="AH12" s="23">
        <v>0</v>
      </c>
      <c r="AI12" s="9">
        <f t="shared" si="3"/>
        <v>0</v>
      </c>
      <c r="AJ12" s="5">
        <v>0</v>
      </c>
      <c r="AK12" s="10">
        <f t="shared" si="4"/>
        <v>0</v>
      </c>
      <c r="AL12" s="24">
        <v>1</v>
      </c>
      <c r="AM12" s="10">
        <f t="shared" si="5"/>
        <v>1</v>
      </c>
    </row>
    <row r="13" spans="1:39" ht="24">
      <c r="A13" s="25" t="s">
        <v>73</v>
      </c>
      <c r="B13" s="2">
        <v>13</v>
      </c>
      <c r="C13" s="2">
        <v>0</v>
      </c>
      <c r="D13" s="6">
        <f t="shared" si="0"/>
        <v>0</v>
      </c>
      <c r="E13" s="3">
        <v>174</v>
      </c>
      <c r="F13" s="3">
        <v>0</v>
      </c>
      <c r="G13" s="2">
        <v>0</v>
      </c>
      <c r="H13" s="7">
        <f t="shared" si="1"/>
        <v>0</v>
      </c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33">
        <v>3.5285102096615475</v>
      </c>
      <c r="AG13" s="33">
        <v>3.4193235136537714</v>
      </c>
      <c r="AH13" s="23"/>
      <c r="AI13" s="9"/>
      <c r="AK13" s="10"/>
      <c r="AL13" s="24"/>
      <c r="AM13" s="10"/>
    </row>
    <row r="14" spans="1:39" ht="36">
      <c r="A14" s="25" t="s">
        <v>57</v>
      </c>
      <c r="B14" s="2">
        <v>7</v>
      </c>
      <c r="C14" s="2">
        <v>7</v>
      </c>
      <c r="D14" s="6">
        <f t="shared" si="0"/>
        <v>1</v>
      </c>
      <c r="E14" s="3">
        <v>113</v>
      </c>
      <c r="F14" s="3">
        <v>113</v>
      </c>
      <c r="G14" s="2">
        <v>43</v>
      </c>
      <c r="H14" s="7">
        <f t="shared" si="1"/>
        <v>0.38053097345132741</v>
      </c>
      <c r="I14" s="7">
        <f t="shared" si="2"/>
        <v>0.38053097345132741</v>
      </c>
      <c r="J14" s="8">
        <v>3.7842323651452281</v>
      </c>
      <c r="K14" s="8">
        <v>3.5829787234042554</v>
      </c>
      <c r="L14" s="8">
        <v>3.5191489361702128</v>
      </c>
      <c r="M14" s="8">
        <v>3.7574468085106387</v>
      </c>
      <c r="N14" s="8">
        <v>3.6637554585152836</v>
      </c>
      <c r="O14" s="8">
        <v>3.4415584415584419</v>
      </c>
      <c r="P14" s="8">
        <v>3.7634854771784232</v>
      </c>
      <c r="Q14" s="8">
        <v>3.6796536796536801</v>
      </c>
      <c r="R14" s="8">
        <v>3.7404255319148936</v>
      </c>
      <c r="S14" s="8">
        <v>3.836283185840708</v>
      </c>
      <c r="T14" s="8">
        <v>3.9315068493150687</v>
      </c>
      <c r="U14" s="8">
        <v>3.8803827751196174</v>
      </c>
      <c r="V14" s="8">
        <v>3.8516746411483256</v>
      </c>
      <c r="W14" s="8">
        <v>3.8699551569506729</v>
      </c>
      <c r="X14" s="8">
        <v>3.6550218340611353</v>
      </c>
      <c r="Y14" s="8">
        <v>3.6721991701244816</v>
      </c>
      <c r="Z14" s="8">
        <v>3.5414847161572052</v>
      </c>
      <c r="AA14" s="8">
        <v>3.6724890829694319</v>
      </c>
      <c r="AB14" s="8">
        <v>3.8995633187772922</v>
      </c>
      <c r="AC14" s="8">
        <v>3.9744680851063832</v>
      </c>
      <c r="AD14" s="8">
        <v>3.6943231441048034</v>
      </c>
      <c r="AE14" s="8">
        <v>3.7339065419869608</v>
      </c>
      <c r="AF14" s="33">
        <v>3.1025483463137031</v>
      </c>
      <c r="AG14" s="33"/>
      <c r="AH14" s="23">
        <v>0</v>
      </c>
      <c r="AI14" s="9">
        <f t="shared" si="3"/>
        <v>0</v>
      </c>
      <c r="AJ14" s="5">
        <v>1</v>
      </c>
      <c r="AK14" s="10">
        <f t="shared" si="4"/>
        <v>0.14285714285714285</v>
      </c>
      <c r="AL14" s="24">
        <v>6</v>
      </c>
      <c r="AM14" s="10">
        <f t="shared" si="5"/>
        <v>0.8571428571428571</v>
      </c>
    </row>
    <row r="15" spans="1:39" ht="24">
      <c r="A15" s="25" t="s">
        <v>58</v>
      </c>
      <c r="B15" s="2">
        <v>14</v>
      </c>
      <c r="C15" s="2">
        <v>13</v>
      </c>
      <c r="D15" s="6">
        <f t="shared" si="0"/>
        <v>0.9285714285714286</v>
      </c>
      <c r="E15" s="3">
        <v>384</v>
      </c>
      <c r="F15" s="3">
        <v>358</v>
      </c>
      <c r="G15" s="2">
        <v>86</v>
      </c>
      <c r="H15" s="7">
        <f t="shared" si="1"/>
        <v>0.22395833333333334</v>
      </c>
      <c r="I15" s="7">
        <f t="shared" si="2"/>
        <v>0.24022346368715083</v>
      </c>
      <c r="J15" s="8">
        <v>3.3956834532374103</v>
      </c>
      <c r="K15" s="8">
        <v>3.2374100719424463</v>
      </c>
      <c r="L15" s="8">
        <v>2.8920863309352516</v>
      </c>
      <c r="M15" s="8">
        <v>3</v>
      </c>
      <c r="N15" s="8">
        <v>3.3188405797101446</v>
      </c>
      <c r="O15" s="8">
        <v>3.2391304347826084</v>
      </c>
      <c r="P15" s="8">
        <v>3.3021582733812949</v>
      </c>
      <c r="Q15" s="8">
        <v>3</v>
      </c>
      <c r="R15" s="8">
        <v>3.1726618705035969</v>
      </c>
      <c r="S15" s="8">
        <v>3.5661764705882355</v>
      </c>
      <c r="T15" s="8">
        <v>3.56989247311828</v>
      </c>
      <c r="U15" s="8">
        <v>3.115384615384615</v>
      </c>
      <c r="V15" s="8">
        <v>3.3550724637681162</v>
      </c>
      <c r="W15" s="8">
        <v>3.0943396226415096</v>
      </c>
      <c r="X15" s="8">
        <v>3.4820143884892083</v>
      </c>
      <c r="Y15" s="8">
        <v>3.27536231884058</v>
      </c>
      <c r="Z15" s="8">
        <v>3.3257575757575761</v>
      </c>
      <c r="AA15" s="8">
        <v>3.2932330827067666</v>
      </c>
      <c r="AB15" s="8">
        <v>3.3093525179856114</v>
      </c>
      <c r="AC15" s="8">
        <v>3.4087591240875916</v>
      </c>
      <c r="AD15" s="8">
        <v>3.3138686131386859</v>
      </c>
      <c r="AE15" s="8">
        <v>3.2698659181428336</v>
      </c>
      <c r="AF15" s="33">
        <v>3.6445919192709093</v>
      </c>
      <c r="AG15" s="33"/>
      <c r="AH15" s="23">
        <v>3</v>
      </c>
      <c r="AI15" s="9">
        <f t="shared" si="3"/>
        <v>0.23076923076923078</v>
      </c>
      <c r="AJ15" s="5">
        <v>3</v>
      </c>
      <c r="AK15" s="10">
        <f t="shared" si="4"/>
        <v>0.23076923076923078</v>
      </c>
      <c r="AL15" s="24">
        <v>7</v>
      </c>
      <c r="AM15" s="10">
        <f t="shared" si="5"/>
        <v>0.53846153846153844</v>
      </c>
    </row>
    <row r="16" spans="1:39" s="31" customFormat="1" ht="24">
      <c r="A16" s="25" t="s">
        <v>59</v>
      </c>
      <c r="B16" s="2">
        <v>18</v>
      </c>
      <c r="C16" s="2">
        <v>11</v>
      </c>
      <c r="D16" s="26">
        <f t="shared" si="0"/>
        <v>0.61111111111111116</v>
      </c>
      <c r="E16" s="3">
        <v>84</v>
      </c>
      <c r="F16" s="3">
        <v>74</v>
      </c>
      <c r="G16" s="2">
        <v>29</v>
      </c>
      <c r="H16" s="27">
        <f t="shared" si="1"/>
        <v>0.34523809523809523</v>
      </c>
      <c r="I16" s="27">
        <f t="shared" si="2"/>
        <v>0.39189189189189189</v>
      </c>
      <c r="J16" s="8">
        <v>4.166666666666667</v>
      </c>
      <c r="K16" s="8">
        <v>4.3898305084745761</v>
      </c>
      <c r="L16" s="8">
        <v>3.629032258064516</v>
      </c>
      <c r="M16" s="8">
        <v>4.080645161290323</v>
      </c>
      <c r="N16" s="8">
        <v>4.3833333333333337</v>
      </c>
      <c r="O16" s="8">
        <v>4.3518518518518521</v>
      </c>
      <c r="P16" s="8">
        <v>4.2586206896551726</v>
      </c>
      <c r="Q16" s="8">
        <v>4.080645161290323</v>
      </c>
      <c r="R16" s="8">
        <v>4.193548387096774</v>
      </c>
      <c r="S16" s="8">
        <v>4.629032258064516</v>
      </c>
      <c r="T16" s="8">
        <v>4.5555555555555554</v>
      </c>
      <c r="U16" s="8">
        <v>4.6111111111111107</v>
      </c>
      <c r="V16" s="8">
        <v>4.278688524590164</v>
      </c>
      <c r="W16" s="8">
        <v>4.0350877192982457</v>
      </c>
      <c r="X16" s="8">
        <v>4.081967213114754</v>
      </c>
      <c r="Y16" s="8">
        <v>4.1525423728813555</v>
      </c>
      <c r="Z16" s="8">
        <v>4.5084745762711869</v>
      </c>
      <c r="AA16" s="8">
        <v>4.3559322033898304</v>
      </c>
      <c r="AB16" s="8">
        <v>4.387096774193548</v>
      </c>
      <c r="AC16" s="8">
        <v>4.32258064516129</v>
      </c>
      <c r="AD16" s="8">
        <v>4.306451612903226</v>
      </c>
      <c r="AE16" s="8">
        <v>4.2742235516313496</v>
      </c>
      <c r="AF16" s="33">
        <v>3.7968868483664733</v>
      </c>
      <c r="AG16" s="33"/>
      <c r="AH16" s="23">
        <v>0</v>
      </c>
      <c r="AI16" s="28">
        <f t="shared" si="3"/>
        <v>0</v>
      </c>
      <c r="AJ16" s="29">
        <v>1</v>
      </c>
      <c r="AK16" s="30">
        <f t="shared" si="4"/>
        <v>9.0909090909090912E-2</v>
      </c>
      <c r="AL16" s="24">
        <v>10</v>
      </c>
      <c r="AM16" s="30">
        <f t="shared" si="5"/>
        <v>0.90909090909090906</v>
      </c>
    </row>
    <row r="17" spans="1:39" s="31" customFormat="1" ht="24">
      <c r="A17" s="25" t="s">
        <v>60</v>
      </c>
      <c r="B17" s="2">
        <v>25</v>
      </c>
      <c r="C17" s="2">
        <v>21</v>
      </c>
      <c r="D17" s="26">
        <f t="shared" si="0"/>
        <v>0.84</v>
      </c>
      <c r="E17" s="3">
        <v>599</v>
      </c>
      <c r="F17" s="3">
        <v>553</v>
      </c>
      <c r="G17" s="2">
        <v>97</v>
      </c>
      <c r="H17" s="27">
        <f t="shared" si="1"/>
        <v>0.16193656093489148</v>
      </c>
      <c r="I17" s="27">
        <f t="shared" si="2"/>
        <v>0.17540687160940324</v>
      </c>
      <c r="J17" s="8">
        <v>3.7643312101910826</v>
      </c>
      <c r="K17" s="8">
        <v>3.838709677419355</v>
      </c>
      <c r="L17" s="8">
        <v>3.6493506493506498</v>
      </c>
      <c r="M17" s="8">
        <v>3.5448717948717947</v>
      </c>
      <c r="N17" s="8">
        <v>3.4777070063694264</v>
      </c>
      <c r="O17" s="8">
        <v>3.4903225806451612</v>
      </c>
      <c r="P17" s="8">
        <v>3.8397435897435894</v>
      </c>
      <c r="Q17" s="8">
        <v>3.4220779220779223</v>
      </c>
      <c r="R17" s="8">
        <v>3.3949044585987265</v>
      </c>
      <c r="S17" s="8">
        <v>3.833333333333333</v>
      </c>
      <c r="T17" s="8">
        <v>4.0364963503649633</v>
      </c>
      <c r="U17" s="8">
        <v>4.0161290322580649</v>
      </c>
      <c r="V17" s="8">
        <v>3.7450980392156863</v>
      </c>
      <c r="W17" s="8">
        <v>3.7286821705426361</v>
      </c>
      <c r="X17" s="8">
        <v>3.8917197452229297</v>
      </c>
      <c r="Y17" s="8">
        <v>3.666666666666667</v>
      </c>
      <c r="Z17" s="8">
        <v>3.6217948717948714</v>
      </c>
      <c r="AA17" s="8">
        <v>3.6054421768707483</v>
      </c>
      <c r="AB17" s="8">
        <v>3.7697368421052628</v>
      </c>
      <c r="AC17" s="8">
        <v>3.8322580645161288</v>
      </c>
      <c r="AD17" s="8">
        <v>3.6339869281045756</v>
      </c>
      <c r="AE17" s="8">
        <v>3.7049220528696933</v>
      </c>
      <c r="AF17" s="8"/>
      <c r="AG17" s="33">
        <v>3.2052400213644074</v>
      </c>
      <c r="AH17" s="23">
        <v>1</v>
      </c>
      <c r="AI17" s="28">
        <f t="shared" si="3"/>
        <v>4.7619047619047616E-2</v>
      </c>
      <c r="AJ17" s="29">
        <v>6</v>
      </c>
      <c r="AK17" s="30">
        <f t="shared" si="4"/>
        <v>0.2857142857142857</v>
      </c>
      <c r="AL17" s="24">
        <v>14</v>
      </c>
      <c r="AM17" s="30">
        <f t="shared" si="5"/>
        <v>0.66666666666666663</v>
      </c>
    </row>
    <row r="18" spans="1:39" ht="24">
      <c r="A18" s="25" t="s">
        <v>61</v>
      </c>
      <c r="B18" s="2">
        <v>30</v>
      </c>
      <c r="C18" s="2">
        <v>11</v>
      </c>
      <c r="D18" s="6">
        <f t="shared" si="0"/>
        <v>0.36666666666666664</v>
      </c>
      <c r="E18" s="3">
        <v>408</v>
      </c>
      <c r="F18" s="3">
        <v>257</v>
      </c>
      <c r="G18" s="2">
        <v>33</v>
      </c>
      <c r="H18" s="7">
        <f t="shared" si="1"/>
        <v>8.0882352941176475E-2</v>
      </c>
      <c r="I18" s="7">
        <f t="shared" si="2"/>
        <v>0.12840466926070038</v>
      </c>
      <c r="J18" s="8">
        <v>3.7272727272727275</v>
      </c>
      <c r="K18" s="8">
        <v>3.7045454545454541</v>
      </c>
      <c r="L18" s="8">
        <v>3.9318181818181817</v>
      </c>
      <c r="M18" s="8">
        <v>3.5116279069767442</v>
      </c>
      <c r="N18" s="8">
        <v>2.9772727272727271</v>
      </c>
      <c r="O18" s="8">
        <v>3.1162790697674421</v>
      </c>
      <c r="P18" s="8">
        <v>3.7045454545454541</v>
      </c>
      <c r="Q18" s="8">
        <v>3.3488372093023253</v>
      </c>
      <c r="R18" s="8">
        <v>3.4318181818181817</v>
      </c>
      <c r="S18" s="8">
        <v>3.5909090909090908</v>
      </c>
      <c r="T18" s="8">
        <v>3.7941176470588234</v>
      </c>
      <c r="U18" s="8">
        <v>3.8928571428571432</v>
      </c>
      <c r="V18" s="8">
        <v>3.3409090909090908</v>
      </c>
      <c r="W18" s="8">
        <v>3.4285714285714288</v>
      </c>
      <c r="X18" s="8">
        <v>3.5909090909090908</v>
      </c>
      <c r="Y18" s="8">
        <v>3.5</v>
      </c>
      <c r="Z18" s="8">
        <v>3.5555555555555554</v>
      </c>
      <c r="AA18" s="8">
        <v>3.59375</v>
      </c>
      <c r="AB18" s="8">
        <v>3.5909090909090908</v>
      </c>
      <c r="AC18" s="8">
        <v>3.6136363636363633</v>
      </c>
      <c r="AD18" s="8">
        <v>3.3181818181818183</v>
      </c>
      <c r="AE18" s="8">
        <v>3.5363963444198445</v>
      </c>
      <c r="AF18" s="33">
        <v>3.0511460692962902</v>
      </c>
      <c r="AG18" s="33">
        <v>3.2361182815176179</v>
      </c>
      <c r="AH18" s="23">
        <v>2</v>
      </c>
      <c r="AI18" s="9">
        <f t="shared" si="3"/>
        <v>0.18181818181818182</v>
      </c>
      <c r="AJ18" s="5">
        <v>3</v>
      </c>
      <c r="AK18" s="10">
        <f t="shared" si="4"/>
        <v>0.27272727272727271</v>
      </c>
      <c r="AL18" s="24">
        <v>6</v>
      </c>
      <c r="AM18" s="10">
        <f t="shared" si="5"/>
        <v>0.54545454545454541</v>
      </c>
    </row>
    <row r="19" spans="1:39" ht="24">
      <c r="A19" s="25" t="s">
        <v>62</v>
      </c>
      <c r="B19" s="2">
        <v>27</v>
      </c>
      <c r="C19" s="2">
        <v>3</v>
      </c>
      <c r="D19" s="6">
        <f t="shared" si="0"/>
        <v>0.1111111111111111</v>
      </c>
      <c r="E19" s="3">
        <v>162</v>
      </c>
      <c r="F19" s="3">
        <v>32</v>
      </c>
      <c r="G19" s="2">
        <v>5</v>
      </c>
      <c r="H19" s="7">
        <f t="shared" si="1"/>
        <v>3.0864197530864196E-2</v>
      </c>
      <c r="I19" s="7">
        <f t="shared" si="2"/>
        <v>0.15625</v>
      </c>
      <c r="J19" s="8">
        <v>3.75</v>
      </c>
      <c r="K19" s="8">
        <v>3.25</v>
      </c>
      <c r="L19" s="8">
        <v>4</v>
      </c>
      <c r="M19" s="8">
        <v>3.625</v>
      </c>
      <c r="N19" s="8">
        <v>3.25</v>
      </c>
      <c r="O19" s="8">
        <v>3.5</v>
      </c>
      <c r="P19" s="8">
        <v>4</v>
      </c>
      <c r="Q19" s="8">
        <v>3.5</v>
      </c>
      <c r="R19" s="8">
        <v>3.375</v>
      </c>
      <c r="S19" s="8">
        <v>4.125</v>
      </c>
      <c r="T19" s="8">
        <v>4.125</v>
      </c>
      <c r="U19" s="8">
        <v>3.875</v>
      </c>
      <c r="V19" s="8">
        <v>3.125</v>
      </c>
      <c r="W19" s="8">
        <v>3.875</v>
      </c>
      <c r="X19" s="8">
        <v>4</v>
      </c>
      <c r="Y19" s="8">
        <v>4</v>
      </c>
      <c r="Z19" s="8">
        <v>3.25</v>
      </c>
      <c r="AA19" s="8">
        <v>3.375</v>
      </c>
      <c r="AB19" s="8">
        <v>3.75</v>
      </c>
      <c r="AC19" s="8">
        <v>3.375</v>
      </c>
      <c r="AD19" s="8">
        <v>3.875</v>
      </c>
      <c r="AE19" s="8">
        <v>3.6666666666666665</v>
      </c>
      <c r="AF19" s="33">
        <v>3.0913134484563058</v>
      </c>
      <c r="AG19" s="33">
        <v>3.8285486579735468</v>
      </c>
      <c r="AH19" s="23">
        <v>0</v>
      </c>
      <c r="AI19" s="9">
        <f t="shared" si="3"/>
        <v>0</v>
      </c>
      <c r="AJ19" s="5">
        <v>1</v>
      </c>
      <c r="AK19" s="10">
        <f t="shared" si="4"/>
        <v>0.33333333333333331</v>
      </c>
      <c r="AL19" s="24">
        <v>2</v>
      </c>
      <c r="AM19" s="10">
        <f t="shared" si="5"/>
        <v>0.66666666666666663</v>
      </c>
    </row>
    <row r="20" spans="1:39" ht="48">
      <c r="A20" s="25" t="s">
        <v>63</v>
      </c>
      <c r="B20" s="2">
        <v>28</v>
      </c>
      <c r="C20" s="2">
        <v>19</v>
      </c>
      <c r="D20" s="6">
        <f t="shared" si="0"/>
        <v>0.6785714285714286</v>
      </c>
      <c r="E20" s="3">
        <v>166</v>
      </c>
      <c r="F20" s="5">
        <v>129</v>
      </c>
      <c r="G20" s="2">
        <v>59</v>
      </c>
      <c r="H20" s="7">
        <f t="shared" si="1"/>
        <v>0.35542168674698793</v>
      </c>
      <c r="I20" s="7">
        <f t="shared" si="2"/>
        <v>0.4573643410852713</v>
      </c>
      <c r="J20" s="8">
        <v>3.9868421052631575</v>
      </c>
      <c r="K20" s="8">
        <v>3.883116883116883</v>
      </c>
      <c r="L20" s="8">
        <v>3.9863013698630141</v>
      </c>
      <c r="M20" s="8">
        <v>3.6578947368421053</v>
      </c>
      <c r="N20" s="8">
        <v>3.7866666666666671</v>
      </c>
      <c r="O20" s="8">
        <v>3.833333333333333</v>
      </c>
      <c r="P20" s="8">
        <v>3.9078947368421053</v>
      </c>
      <c r="Q20" s="8">
        <v>3.7368421052631575</v>
      </c>
      <c r="R20" s="8">
        <v>3.875</v>
      </c>
      <c r="S20" s="8">
        <v>4.2972972972972974</v>
      </c>
      <c r="T20" s="8">
        <v>4.4109589041095889</v>
      </c>
      <c r="U20" s="8">
        <v>4.3142857142857141</v>
      </c>
      <c r="V20" s="8">
        <v>4.095890410958904</v>
      </c>
      <c r="W20" s="8">
        <v>4.1621621621621623</v>
      </c>
      <c r="X20" s="8">
        <v>4.408450704225352</v>
      </c>
      <c r="Y20" s="8">
        <v>4.044776119402985</v>
      </c>
      <c r="Z20" s="8">
        <v>4.2089552238805972</v>
      </c>
      <c r="AA20" s="8">
        <v>4.2307692307692308</v>
      </c>
      <c r="AB20" s="8">
        <v>4</v>
      </c>
      <c r="AC20" s="8">
        <v>4.0933333333333337</v>
      </c>
      <c r="AD20" s="8">
        <v>3.84</v>
      </c>
      <c r="AE20" s="8">
        <v>4.0362271922674084</v>
      </c>
      <c r="AF20" s="33">
        <v>4.0671703990255601</v>
      </c>
      <c r="AG20" s="33"/>
      <c r="AH20" s="23">
        <v>1</v>
      </c>
      <c r="AI20" s="9">
        <f t="shared" si="3"/>
        <v>5.2631578947368418E-2</v>
      </c>
      <c r="AJ20" s="5">
        <v>3</v>
      </c>
      <c r="AK20" s="10">
        <f t="shared" si="4"/>
        <v>0.15789473684210525</v>
      </c>
      <c r="AL20" s="24">
        <v>15</v>
      </c>
      <c r="AM20" s="10">
        <f t="shared" si="5"/>
        <v>0.78947368421052633</v>
      </c>
    </row>
    <row r="21" spans="1:39">
      <c r="A21" s="32" t="s">
        <v>67</v>
      </c>
      <c r="B21" s="2">
        <v>23</v>
      </c>
      <c r="C21" s="2">
        <v>13</v>
      </c>
      <c r="D21" s="6">
        <f t="shared" si="0"/>
        <v>0.56521739130434778</v>
      </c>
      <c r="E21" s="3">
        <v>410</v>
      </c>
      <c r="F21" s="5">
        <v>247</v>
      </c>
      <c r="G21" s="2">
        <v>36</v>
      </c>
      <c r="H21" s="7">
        <f t="shared" si="1"/>
        <v>8.7804878048780483E-2</v>
      </c>
      <c r="I21" s="7">
        <f t="shared" si="2"/>
        <v>0.145748987854251</v>
      </c>
      <c r="J21" s="8">
        <v>4.1442307692307692</v>
      </c>
      <c r="K21" s="8">
        <v>4.2019230769230766</v>
      </c>
      <c r="L21" s="8">
        <v>3.9519230769230766</v>
      </c>
      <c r="M21" s="8">
        <v>4.1923076923076925</v>
      </c>
      <c r="N21" s="8">
        <v>4.0673076923076925</v>
      </c>
      <c r="O21" s="8">
        <v>4.0192307692307692</v>
      </c>
      <c r="P21" s="8">
        <v>3.7115384615384617</v>
      </c>
      <c r="Q21" s="8">
        <v>4.0769230769230766</v>
      </c>
      <c r="R21" s="8">
        <v>4.0588235294117645</v>
      </c>
      <c r="S21" s="8">
        <v>4.2884615384615383</v>
      </c>
      <c r="T21" s="8">
        <v>4.1782178217821784</v>
      </c>
      <c r="U21" s="8">
        <v>4.1224489795918364</v>
      </c>
      <c r="V21" s="8">
        <v>4.1923076923076925</v>
      </c>
      <c r="W21" s="8">
        <v>3.865384615384615</v>
      </c>
      <c r="X21" s="8">
        <v>4.115384615384615</v>
      </c>
      <c r="Y21" s="8">
        <v>3.8365384615384617</v>
      </c>
      <c r="Z21" s="8">
        <v>3.7980769230769234</v>
      </c>
      <c r="AA21" s="8">
        <v>3.8163265306122449</v>
      </c>
      <c r="AB21" s="8">
        <v>4.1826923076923075</v>
      </c>
      <c r="AC21" s="8">
        <v>4.0769230769230766</v>
      </c>
      <c r="AD21" s="8">
        <v>4.0769230769230766</v>
      </c>
      <c r="AE21" s="8">
        <v>4.0463758944988069</v>
      </c>
      <c r="AG21" s="33"/>
      <c r="AH21" s="5">
        <v>1</v>
      </c>
      <c r="AI21" s="9">
        <f t="shared" si="3"/>
        <v>7.6923076923076927E-2</v>
      </c>
      <c r="AJ21" s="5">
        <v>2</v>
      </c>
      <c r="AK21" s="4">
        <f t="shared" si="4"/>
        <v>0.15384615384615385</v>
      </c>
      <c r="AL21" s="5">
        <v>10</v>
      </c>
      <c r="AM21" s="10">
        <f t="shared" si="5"/>
        <v>0.76923076923076927</v>
      </c>
    </row>
    <row r="22" spans="1:39">
      <c r="A22" s="32" t="s">
        <v>68</v>
      </c>
      <c r="B22" s="2">
        <v>4</v>
      </c>
      <c r="C22" s="2">
        <v>3</v>
      </c>
      <c r="D22" s="6">
        <f t="shared" si="0"/>
        <v>0.75</v>
      </c>
      <c r="E22" s="3">
        <v>14</v>
      </c>
      <c r="F22" s="5">
        <v>13</v>
      </c>
      <c r="G22" s="2">
        <v>6</v>
      </c>
      <c r="H22" s="7">
        <f t="shared" si="1"/>
        <v>0.42857142857142855</v>
      </c>
      <c r="I22" s="7">
        <f t="shared" si="2"/>
        <v>0.46153846153846156</v>
      </c>
      <c r="J22" s="8">
        <v>2.6363636363636362</v>
      </c>
      <c r="K22" s="8">
        <v>2.8636363636363638</v>
      </c>
      <c r="L22" s="8">
        <v>2.8636363636363638</v>
      </c>
      <c r="M22" s="8">
        <v>2.8636363636363638</v>
      </c>
      <c r="N22" s="8">
        <v>2.8636363636363638</v>
      </c>
      <c r="O22" s="8">
        <v>2.8636363636363638</v>
      </c>
      <c r="P22" s="8">
        <v>3.1363636363636367</v>
      </c>
      <c r="Q22" s="8">
        <v>3.1363636363636367</v>
      </c>
      <c r="R22" s="8">
        <v>3.1363636363636367</v>
      </c>
      <c r="S22" s="8">
        <v>3.1363636363636367</v>
      </c>
      <c r="T22" s="8">
        <v>3.1363636363636367</v>
      </c>
      <c r="U22" s="8">
        <v>3.1363636363636367</v>
      </c>
      <c r="V22" s="8">
        <v>3.1363636363636367</v>
      </c>
      <c r="W22" s="8">
        <v>3.1363636363636367</v>
      </c>
      <c r="X22" s="8">
        <v>3.1363636363636367</v>
      </c>
      <c r="Y22" s="8">
        <v>3.1363636363636367</v>
      </c>
      <c r="Z22" s="8">
        <v>2.5882352941176472</v>
      </c>
      <c r="AA22" s="8">
        <v>2.4375</v>
      </c>
      <c r="AB22" s="8">
        <v>2.9090909090909092</v>
      </c>
      <c r="AC22" s="8">
        <v>3.1363636363636367</v>
      </c>
      <c r="AD22" s="8">
        <v>3.1363636363636367</v>
      </c>
      <c r="AE22" s="8">
        <v>2.9774159663865554</v>
      </c>
      <c r="AG22" s="33"/>
      <c r="AH22" s="5">
        <v>1</v>
      </c>
      <c r="AI22" s="9">
        <f t="shared" si="3"/>
        <v>0.33333333333333331</v>
      </c>
      <c r="AJ22" s="5">
        <v>0</v>
      </c>
      <c r="AK22" s="4">
        <f t="shared" si="4"/>
        <v>0</v>
      </c>
      <c r="AL22" s="5">
        <v>2</v>
      </c>
      <c r="AM22" s="10">
        <f t="shared" si="5"/>
        <v>0.66666666666666663</v>
      </c>
    </row>
    <row r="23" spans="1:39" ht="24">
      <c r="A23" s="32" t="s">
        <v>69</v>
      </c>
      <c r="B23" s="2">
        <v>17</v>
      </c>
      <c r="C23" s="2">
        <v>2</v>
      </c>
      <c r="D23" s="6">
        <f t="shared" si="0"/>
        <v>0.11764705882352941</v>
      </c>
      <c r="E23" s="3">
        <v>154</v>
      </c>
      <c r="F23" s="5">
        <v>14</v>
      </c>
      <c r="G23" s="2">
        <v>2</v>
      </c>
      <c r="H23" s="7">
        <f t="shared" si="1"/>
        <v>1.2987012987012988E-2</v>
      </c>
      <c r="I23" s="7">
        <f t="shared" si="2"/>
        <v>0.14285714285714285</v>
      </c>
      <c r="J23" s="8">
        <v>4.5</v>
      </c>
      <c r="K23" s="8">
        <v>4.5</v>
      </c>
      <c r="L23" s="8">
        <v>4.5</v>
      </c>
      <c r="M23" s="8">
        <v>4.5</v>
      </c>
      <c r="N23" s="8">
        <v>4.5</v>
      </c>
      <c r="O23" s="8">
        <v>4.5</v>
      </c>
      <c r="P23" s="8">
        <v>4.5</v>
      </c>
      <c r="Q23" s="8">
        <v>4.5</v>
      </c>
      <c r="R23" s="8">
        <v>4.5</v>
      </c>
      <c r="S23" s="8">
        <v>4.5</v>
      </c>
      <c r="T23" s="8">
        <v>4.5</v>
      </c>
      <c r="U23" s="8">
        <v>4.5</v>
      </c>
      <c r="V23" s="8">
        <v>4.5</v>
      </c>
      <c r="W23" s="8">
        <v>4.5</v>
      </c>
      <c r="X23" s="8">
        <v>4.5</v>
      </c>
      <c r="Y23" s="8">
        <v>4.5</v>
      </c>
      <c r="Z23" s="8">
        <v>4.5</v>
      </c>
      <c r="AA23" s="8">
        <v>4.5</v>
      </c>
      <c r="AB23" s="8">
        <v>4.5</v>
      </c>
      <c r="AC23" s="8">
        <v>4.5</v>
      </c>
      <c r="AD23" s="8">
        <v>4.5</v>
      </c>
      <c r="AE23" s="8">
        <v>4.5</v>
      </c>
      <c r="AG23" s="33"/>
      <c r="AH23" s="5">
        <v>0</v>
      </c>
      <c r="AI23" s="9">
        <f t="shared" si="3"/>
        <v>0</v>
      </c>
      <c r="AJ23" s="5">
        <v>0</v>
      </c>
      <c r="AK23" s="4">
        <f t="shared" si="4"/>
        <v>0</v>
      </c>
      <c r="AL23" s="5">
        <v>2</v>
      </c>
      <c r="AM23" s="10">
        <f t="shared" si="5"/>
        <v>1</v>
      </c>
    </row>
    <row r="24" spans="1:39" ht="24">
      <c r="A24" s="32" t="s">
        <v>70</v>
      </c>
      <c r="B24" s="2">
        <v>9</v>
      </c>
      <c r="C24" s="2">
        <v>4</v>
      </c>
      <c r="D24" s="6">
        <f t="shared" si="0"/>
        <v>0.44444444444444442</v>
      </c>
      <c r="E24" s="3">
        <v>165</v>
      </c>
      <c r="F24" s="5">
        <v>97</v>
      </c>
      <c r="G24" s="2">
        <v>19</v>
      </c>
      <c r="H24" s="7">
        <f t="shared" si="1"/>
        <v>0.11515151515151516</v>
      </c>
      <c r="I24" s="7">
        <f t="shared" si="2"/>
        <v>0.19587628865979381</v>
      </c>
      <c r="J24" s="8">
        <v>3.957446808510638</v>
      </c>
      <c r="K24" s="8">
        <v>3.8723404255319149</v>
      </c>
      <c r="L24" s="8">
        <v>3.7021276595744679</v>
      </c>
      <c r="M24" s="8">
        <v>3.4468085106382977</v>
      </c>
      <c r="N24" s="8">
        <v>2.7021276595744679</v>
      </c>
      <c r="O24" s="8">
        <v>2.5714285714285716</v>
      </c>
      <c r="P24" s="8">
        <v>4</v>
      </c>
      <c r="Q24" s="8">
        <v>3.6808510638297873</v>
      </c>
      <c r="R24" s="8">
        <v>3.8297872340425529</v>
      </c>
      <c r="S24" s="8">
        <v>3.6808510638297873</v>
      </c>
      <c r="T24" s="8">
        <v>2.6304347826086958</v>
      </c>
      <c r="U24" s="8">
        <v>3.15</v>
      </c>
      <c r="V24" s="8">
        <v>4.1276595744680851</v>
      </c>
      <c r="W24" s="8">
        <v>3.8478260869565215</v>
      </c>
      <c r="X24" s="8">
        <v>3.9787234042553195</v>
      </c>
      <c r="Y24" s="8">
        <v>4.1739130434782608</v>
      </c>
      <c r="Z24" s="8">
        <v>2.975609756097561</v>
      </c>
      <c r="AA24" s="8">
        <v>3.628571428571429</v>
      </c>
      <c r="AB24" s="8">
        <v>3.6382978723404253</v>
      </c>
      <c r="AC24" s="8">
        <v>3.8510638297872344</v>
      </c>
      <c r="AD24" s="8">
        <v>3.6170212765957448</v>
      </c>
      <c r="AE24" s="8">
        <v>3.5744233358152271</v>
      </c>
      <c r="AG24" s="33"/>
      <c r="AH24" s="5">
        <v>0</v>
      </c>
      <c r="AI24" s="9">
        <f t="shared" si="3"/>
        <v>0</v>
      </c>
      <c r="AJ24" s="5">
        <v>1</v>
      </c>
      <c r="AK24" s="4">
        <f t="shared" si="4"/>
        <v>0.25</v>
      </c>
      <c r="AL24" s="5">
        <v>3</v>
      </c>
      <c r="AM24" s="10">
        <f t="shared" si="5"/>
        <v>0.75</v>
      </c>
    </row>
    <row r="25" spans="1:39" s="12" customFormat="1">
      <c r="A25" s="12" t="s">
        <v>74</v>
      </c>
      <c r="B25" s="13">
        <f>SUM(B3:B24)</f>
        <v>387</v>
      </c>
      <c r="C25" s="13">
        <f>SUM(C3:C24)</f>
        <v>203</v>
      </c>
      <c r="D25" s="21">
        <f t="shared" si="0"/>
        <v>0.52454780361757103</v>
      </c>
      <c r="E25" s="13">
        <f>SUM(E3:E24)</f>
        <v>4830</v>
      </c>
      <c r="F25" s="13">
        <f>SUM(F3:F24)</f>
        <v>3486</v>
      </c>
      <c r="G25" s="13">
        <f>SUM(G3:G24)</f>
        <v>957</v>
      </c>
      <c r="H25" s="22">
        <f t="shared" si="1"/>
        <v>0.19813664596273292</v>
      </c>
      <c r="I25" s="22">
        <f t="shared" si="2"/>
        <v>0.27452667814113596</v>
      </c>
      <c r="J25" s="34">
        <v>3.6867230233714574</v>
      </c>
      <c r="K25" s="34">
        <v>3.7101449275362315</v>
      </c>
      <c r="L25" s="34">
        <v>3.4921518987341775</v>
      </c>
      <c r="M25" s="34">
        <v>3.567608476286579</v>
      </c>
      <c r="N25" s="34">
        <v>3.4850934815563415</v>
      </c>
      <c r="O25" s="34">
        <v>3.4791454730417088</v>
      </c>
      <c r="P25" s="34">
        <v>3.628912071535022</v>
      </c>
      <c r="Q25" s="34">
        <v>3.5527236381809093</v>
      </c>
      <c r="R25" s="34">
        <v>3.533200199700449</v>
      </c>
      <c r="S25" s="34">
        <v>3.8345978755690444</v>
      </c>
      <c r="T25" s="34">
        <v>3.9415472779369631</v>
      </c>
      <c r="U25" s="34">
        <v>3.8518753973299429</v>
      </c>
      <c r="V25" s="34">
        <v>3.7134146341463419</v>
      </c>
      <c r="W25" s="34">
        <v>3.6521502449646164</v>
      </c>
      <c r="X25" s="34">
        <v>3.8310502283105023</v>
      </c>
      <c r="Y25" s="34">
        <v>3.5655655655655654</v>
      </c>
      <c r="Z25" s="34">
        <v>3.6388319672131146</v>
      </c>
      <c r="AA25" s="34">
        <v>3.7177033492822966</v>
      </c>
      <c r="AB25" s="34">
        <v>3.649949849548646</v>
      </c>
      <c r="AC25" s="34">
        <v>3.7123561780890446</v>
      </c>
      <c r="AD25" s="34">
        <v>3.5966933867735467</v>
      </c>
      <c r="AE25" s="34">
        <v>3.6591161497463092</v>
      </c>
      <c r="AF25" s="13">
        <v>3.48</v>
      </c>
      <c r="AG25" s="13">
        <v>3.48</v>
      </c>
      <c r="AH25" s="13">
        <f>SUM(AH3:AH24)</f>
        <v>14</v>
      </c>
      <c r="AJ25" s="13">
        <f>SUM(AJ3:AJ24)</f>
        <v>45</v>
      </c>
      <c r="AL25" s="13">
        <f>SUM(AL3:AL24)</f>
        <v>144</v>
      </c>
    </row>
  </sheetData>
  <mergeCells count="7">
    <mergeCell ref="AH2:AI2"/>
    <mergeCell ref="AJ2:AK2"/>
    <mergeCell ref="AL2:AM2"/>
    <mergeCell ref="J1:O1"/>
    <mergeCell ref="P1:AA1"/>
    <mergeCell ref="AB1:AD1"/>
    <mergeCell ref="AH1:AM1"/>
  </mergeCells>
  <phoneticPr fontId="0" type="noConversion"/>
  <pageMargins left="0.47244094488188981" right="0.74803149606299213" top="0.70866141732283472" bottom="0.62992125984251968" header="0.27" footer="0"/>
  <pageSetup paperSize="9" scale="80" orientation="landscape" r:id="rId1"/>
  <headerFooter alignWithMargins="0">
    <oddHeader>&amp;C&amp;"Arial,Negrita"&amp;12RESULTADOS FINALES POSTGRADO 2010-2011</oddHeader>
  </headerFooter>
  <ignoredErrors>
    <ignoredError sqref="AI3:AI7 AI14:AI24 AI11:AI12" unlockedFormula="1"/>
    <ignoredError sqref="D2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24A9B1-D361-441A-92AC-2E2E821BE2E1}">
  <ds:schemaRefs>
    <ds:schemaRef ds:uri="http://schemas.microsoft.com/office/2006/metadata/properties"/>
    <ds:schemaRef ds:uri="9e25231a-f3f5-49be-87f6-e32b8ba66f8d"/>
    <ds:schemaRef ds:uri="064799f5-a73b-4ff1-8fe6-6344afeef39e"/>
  </ds:schemaRefs>
</ds:datastoreItem>
</file>

<file path=customXml/itemProps2.xml><?xml version="1.0" encoding="utf-8"?>
<ds:datastoreItem xmlns:ds="http://schemas.openxmlformats.org/officeDocument/2006/customXml" ds:itemID="{747E0FFF-1F32-4A68-B409-721AB4DC49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E8E8DB-83DB-4219-B166-E1E3921CFB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Portada</vt:lpstr>
      <vt:lpstr>Preguntas</vt:lpstr>
      <vt:lpstr>Valoración general</vt:lpstr>
      <vt:lpstr>Portada!Área_de_impresión</vt:lpstr>
      <vt:lpstr>'Valoración general'!Títulos_a_imprimir</vt:lpstr>
    </vt:vector>
  </TitlesOfParts>
  <Company>Universidad de Cantabria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Calidad</dc:creator>
  <cp:lastModifiedBy>gilp</cp:lastModifiedBy>
  <cp:lastPrinted>2011-11-02T08:13:52Z</cp:lastPrinted>
  <dcterms:created xsi:type="dcterms:W3CDTF">2010-07-21T09:27:48Z</dcterms:created>
  <dcterms:modified xsi:type="dcterms:W3CDTF">2013-07-01T08:49:42Z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