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PivotChartFilter="1" defaultThemeVersion="124226"/>
  <bookViews>
    <workbookView xWindow="120" yWindow="105" windowWidth="18795" windowHeight="11760"/>
  </bookViews>
  <sheets>
    <sheet name="Portada" sheetId="6" r:id="rId1"/>
    <sheet name="Preguntas" sheetId="5" r:id="rId2"/>
    <sheet name="Valoración general" sheetId="1" r:id="rId3"/>
  </sheets>
  <definedNames>
    <definedName name="_xlnm.Print_Area" localSheetId="0">Portada!$A$1:$K$31</definedName>
    <definedName name="_xlnm.Print_Titles" localSheetId="2">'Valoración general'!$A:$A</definedName>
  </definedNames>
  <calcPr calcId="125725"/>
</workbook>
</file>

<file path=xl/calcChain.xml><?xml version="1.0" encoding="utf-8"?>
<calcChain xmlns="http://schemas.openxmlformats.org/spreadsheetml/2006/main">
  <c r="AF31" i="1"/>
  <c r="AH31"/>
  <c r="AD31"/>
  <c r="G31"/>
  <c r="F31"/>
  <c r="I31"/>
  <c r="E31"/>
  <c r="H31" s="1"/>
  <c r="C31"/>
  <c r="B31"/>
  <c r="D31" s="1"/>
  <c r="I30"/>
  <c r="D30"/>
  <c r="H30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"/>
  <c r="AG8"/>
  <c r="AI8"/>
  <c r="AE8"/>
  <c r="AE3"/>
  <c r="AE4"/>
  <c r="AE5"/>
  <c r="AE6"/>
  <c r="AE7"/>
  <c r="AE9"/>
  <c r="AE10"/>
  <c r="AE11"/>
  <c r="AE12"/>
  <c r="AE13"/>
  <c r="AE14"/>
  <c r="AE15"/>
  <c r="AE16"/>
  <c r="AE17"/>
  <c r="AE18"/>
  <c r="AE19"/>
  <c r="AE20"/>
  <c r="AE21"/>
  <c r="AE22"/>
  <c r="AE23"/>
  <c r="AE24"/>
  <c r="AE25"/>
  <c r="AE26"/>
  <c r="AE27"/>
  <c r="AE28"/>
  <c r="AE29"/>
  <c r="AE30"/>
  <c r="AE31"/>
  <c r="AG3"/>
  <c r="AG4"/>
  <c r="AG5"/>
  <c r="AG6"/>
  <c r="AG7"/>
  <c r="AG9"/>
  <c r="AG10"/>
  <c r="AG11"/>
  <c r="AG12"/>
  <c r="AG13"/>
  <c r="AG14"/>
  <c r="AG15"/>
  <c r="AG16"/>
  <c r="AG17"/>
  <c r="AG18"/>
  <c r="AG19"/>
  <c r="AG20"/>
  <c r="AG21"/>
  <c r="AG22"/>
  <c r="AG23"/>
  <c r="AG24"/>
  <c r="AG25"/>
  <c r="AG26"/>
  <c r="AG27"/>
  <c r="AG28"/>
  <c r="AG29"/>
  <c r="AG30"/>
  <c r="AI31"/>
  <c r="AI4"/>
  <c r="AI5"/>
  <c r="AI6"/>
  <c r="AI7"/>
  <c r="AI9"/>
  <c r="AI10"/>
  <c r="AI11"/>
  <c r="AI12"/>
  <c r="AI13"/>
  <c r="AI14"/>
  <c r="AI15"/>
  <c r="AI16"/>
  <c r="AI17"/>
  <c r="AI18"/>
  <c r="AI19"/>
  <c r="AI20"/>
  <c r="AI21"/>
  <c r="AI22"/>
  <c r="AI23"/>
  <c r="AI24"/>
  <c r="AI25"/>
  <c r="AI26"/>
  <c r="AI27"/>
  <c r="AI28"/>
  <c r="AI29"/>
  <c r="AI30"/>
  <c r="AI3"/>
  <c r="AG31"/>
</calcChain>
</file>

<file path=xl/sharedStrings.xml><?xml version="1.0" encoding="utf-8"?>
<sst xmlns="http://schemas.openxmlformats.org/spreadsheetml/2006/main" count="99" uniqueCount="96">
  <si>
    <t>Más Bien En Desacuerdo</t>
  </si>
  <si>
    <t>Totalmente en Desacuerdo</t>
  </si>
  <si>
    <t>En Desacuerdo</t>
  </si>
  <si>
    <t>Más Bien De Acuerdo</t>
  </si>
  <si>
    <t>De Acuerdo</t>
  </si>
  <si>
    <t>Totalmente De Acuerdo</t>
  </si>
  <si>
    <t>No se han producido solapamientos con los contenidos de otras asignaturas ni repeticiones innecesarias.</t>
  </si>
  <si>
    <t>Las actividades presenciales llevadas a cabo en la asignatura (o parte de la asignatura) se complementan y están bien coordinadas.</t>
  </si>
  <si>
    <t>El número de horas que dedicas a las actividades no presenciales (trabajo autónomo o en grupo) se ajusta a las previstas.</t>
  </si>
  <si>
    <t>El sistema de evaluación es el previsto en la guía docente.</t>
  </si>
  <si>
    <t>La asistencia a clases, prácticas, tutorías, seminarios, etc., resulta útil para seguir la asignatura (o parte de la asignatura).</t>
  </si>
  <si>
    <t>En conjunto, el esfuerzo que se exige para aprobar se ajusta al número de créditos de la asignatura.</t>
  </si>
  <si>
    <t>Tengo claro lo que me van a exigir para superar esta asignatura (o parte de la asignatura).</t>
  </si>
  <si>
    <t>La información que proporciona el profesor/a sobre la asignatura (o parte de la asignatura) es clara y útil.</t>
  </si>
  <si>
    <t>El planteamiento que el profesor/a hace de la asignatura (o parte de la asignatura) encaja en el curso en el que se imparte.</t>
  </si>
  <si>
    <t>El profesor/a se preocupa por las carencias formativas que puedan presentar los estudiantes.</t>
  </si>
  <si>
    <t>El profesor/a imparte el programa presentado en la guía docente.</t>
  </si>
  <si>
    <t>El profesor/a explica con claridad, resaltando los contenidos importantes, y complementa las explicaciones con ejemplos o ejercicios que facilitan la comprensión de la asignatura.</t>
  </si>
  <si>
    <t>El profesor/a resuelve las dudas planteadas en clase.</t>
  </si>
  <si>
    <t>El profesor/a utiliza recursos didácticos apropiados a la asignatura.</t>
  </si>
  <si>
    <t>Me ha resultado fácil acceder al profesor/a (tutorías, email, etc.) cuando lo he necesitado.</t>
  </si>
  <si>
    <t>El profesor/a ha facilitado mi aprendizaje y considero que he mejorado respecto a mi nivel de partida.</t>
  </si>
  <si>
    <t xml:space="preserve">En general, considero que este profesor/a es un buen docente. </t>
  </si>
  <si>
    <t>PLAN</t>
  </si>
  <si>
    <t>Número total Unidades Evaluación</t>
  </si>
  <si>
    <t>Unidades Evaluadas</t>
  </si>
  <si>
    <t>% Unidades Evaluadas</t>
  </si>
  <si>
    <t>Num. Total Matriculados</t>
  </si>
  <si>
    <t>Num. Total Matriculados Evaluadas</t>
  </si>
  <si>
    <t>% Participación Total Titulación</t>
  </si>
  <si>
    <t>% Participación Total Evaluadas</t>
  </si>
  <si>
    <t>Media ITEM 1</t>
  </si>
  <si>
    <t>Media ITEM 2</t>
  </si>
  <si>
    <t>Media ITEM 3</t>
  </si>
  <si>
    <t>Media ITEM 4</t>
  </si>
  <si>
    <t>Media ITEM 5</t>
  </si>
  <si>
    <t>Media ITEM 6</t>
  </si>
  <si>
    <t>Media ITEM 7</t>
  </si>
  <si>
    <t>Media ITEM 8</t>
  </si>
  <si>
    <t>Media ITEM 9</t>
  </si>
  <si>
    <t>Media ITEM 10</t>
  </si>
  <si>
    <t>Media ITEM 11</t>
  </si>
  <si>
    <t>Media ITEM 12</t>
  </si>
  <si>
    <t>Media ITEM 13</t>
  </si>
  <si>
    <t>Media ITEM 14</t>
  </si>
  <si>
    <t>Media ITEM 15</t>
  </si>
  <si>
    <t>Media ITEM 16</t>
  </si>
  <si>
    <t>Media ITEM 17</t>
  </si>
  <si>
    <t>X&lt;=2,5</t>
  </si>
  <si>
    <t>2,5&lt;X&lt;=3,5</t>
  </si>
  <si>
    <t>3,5&lt;X</t>
  </si>
  <si>
    <t>Num. Total Encuestas Recibidas</t>
  </si>
  <si>
    <t>GRADO EN FISICA</t>
  </si>
  <si>
    <t>GRADO EN GEOGRAFIA Y ORDENACION DEL TERRITORIO</t>
  </si>
  <si>
    <t>GRADO EN HISTORIA</t>
  </si>
  <si>
    <t>GRADO EN MATEMATICAS</t>
  </si>
  <si>
    <t>GRADO EN MEDICINA</t>
  </si>
  <si>
    <t>LISTADO PREGUNTAS ENCUESTA</t>
  </si>
  <si>
    <t>Planificación</t>
  </si>
  <si>
    <t>Desarrollo</t>
  </si>
  <si>
    <t>Resultados</t>
  </si>
  <si>
    <t>Escala de valoración</t>
  </si>
  <si>
    <t>GRADO EN ADMINISTRACION Y DIRECCION DE EMPRESAS</t>
  </si>
  <si>
    <t>GRADO EN DERECHO</t>
  </si>
  <si>
    <t>GRADO EN ECONOMIA</t>
  </si>
  <si>
    <t>GRADO EN ENFERMERIA</t>
  </si>
  <si>
    <t>GRADO EN INGENIERIA CIVIL</t>
  </si>
  <si>
    <t>GRADO EN INGENIERIA DE LOS RECURSOS ENERGETICOS</t>
  </si>
  <si>
    <t>GRADO EN INGENIERIA DE LOS RECURSOS MINEROS</t>
  </si>
  <si>
    <t>GRADO EN INGENIERIA DE TECNOLOGIAS DE TELECOMUNICACION</t>
  </si>
  <si>
    <t>GRADO EN INGENIERIA ELECTRICA</t>
  </si>
  <si>
    <t>GRADO EN INGENIERIA EN ELECTRONICA INDUSTRIAL Y AUTOMATICA</t>
  </si>
  <si>
    <t>GRADO EN INGENIERIA EN TECNOLOGIAS INDUSTRIALES</t>
  </si>
  <si>
    <t>GRADO EN INGENIERIA INFORMATICA</t>
  </si>
  <si>
    <t>GRADO EN INGENIERIA MARINA</t>
  </si>
  <si>
    <t>GRADO EN INGENIERIA MARITIMA</t>
  </si>
  <si>
    <t>GRADO EN INGENIERIA MECANICA</t>
  </si>
  <si>
    <t>GRADO EN INGENIERIA NAUTICA Y TRANSPORTE MARITIMO</t>
  </si>
  <si>
    <t>GRADO EN INGENIERIA QUIMICA</t>
  </si>
  <si>
    <t>GRADO EN MAGISTERIO EN EDUCACION INFANTIL</t>
  </si>
  <si>
    <t>GRADO EN MAGISTERIO EN EDUCACION PRIMARIA</t>
  </si>
  <si>
    <t>GRADO EN RELACIONES LABORALES</t>
  </si>
  <si>
    <t>GRADO EN TURISMO</t>
  </si>
  <si>
    <t>PLAN EN FORMACIÓN TRANSVERSAL</t>
  </si>
  <si>
    <t>Media Global     2009-2010</t>
  </si>
  <si>
    <t>Media Global     2010-2011</t>
  </si>
  <si>
    <t>MEDIA UC</t>
  </si>
  <si>
    <t>GRADO EN FISIOTERAPIA</t>
  </si>
  <si>
    <t>Unidades con media X</t>
  </si>
  <si>
    <t>Media 
2011-2012</t>
  </si>
  <si>
    <t>UNIVERSIDAD DE CANTABRIA</t>
  </si>
  <si>
    <t>ENCUESTA DE OPINIÓN DE LOS ESTUDIANTES SOBRE LA ACTIVIDAD DOCENTE DEL PROFESORADO</t>
  </si>
  <si>
    <t xml:space="preserve">TABLA DE RESULTADOS </t>
  </si>
  <si>
    <t>TÍTULOS DE GRADO</t>
  </si>
  <si>
    <t>CURSO 2011 - 2012</t>
  </si>
  <si>
    <t>VICERRECTORADO DE ORDENACIÓN ACADÉMICA</t>
  </si>
</sst>
</file>

<file path=xl/styles.xml><?xml version="1.0" encoding="utf-8"?>
<styleSheet xmlns="http://schemas.openxmlformats.org/spreadsheetml/2006/main">
  <numFmts count="1">
    <numFmt numFmtId="164" formatCode="0.0000"/>
  </numFmts>
  <fonts count="17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</font>
    <font>
      <sz val="10"/>
      <color indexed="8"/>
      <name val="Arial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</font>
    <font>
      <sz val="11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13" fillId="0" borderId="0"/>
    <xf numFmtId="0" fontId="3" fillId="0" borderId="0"/>
    <xf numFmtId="0" fontId="3" fillId="0" borderId="0"/>
    <xf numFmtId="0" fontId="7" fillId="0" borderId="0"/>
    <xf numFmtId="0" fontId="7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0" fillId="4" borderId="0" xfId="0" applyFill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9" fillId="8" borderId="2" xfId="3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10" fontId="8" fillId="4" borderId="2" xfId="0" applyNumberFormat="1" applyFont="1" applyFill="1" applyBorder="1" applyAlignment="1">
      <alignment horizontal="center" vertical="center" wrapText="1"/>
    </xf>
    <xf numFmtId="164" fontId="8" fillId="5" borderId="2" xfId="0" applyNumberFormat="1" applyFont="1" applyFill="1" applyBorder="1" applyAlignment="1">
      <alignment horizontal="center" vertical="center" wrapText="1"/>
    </xf>
    <xf numFmtId="164" fontId="8" fillId="6" borderId="2" xfId="0" applyNumberFormat="1" applyFont="1" applyFill="1" applyBorder="1" applyAlignment="1">
      <alignment horizontal="center" vertical="center" wrapText="1"/>
    </xf>
    <xf numFmtId="164" fontId="8" fillId="7" borderId="2" xfId="0" applyNumberFormat="1" applyFont="1" applyFill="1" applyBorder="1" applyAlignment="1">
      <alignment horizontal="center" vertical="center" wrapText="1"/>
    </xf>
    <xf numFmtId="164" fontId="8" fillId="4" borderId="2" xfId="0" applyNumberFormat="1" applyFont="1" applyFill="1" applyBorder="1" applyAlignment="1">
      <alignment horizontal="center" vertical="center" wrapText="1"/>
    </xf>
    <xf numFmtId="0" fontId="9" fillId="0" borderId="1" xfId="5" applyFont="1" applyFill="1" applyBorder="1" applyAlignment="1">
      <alignment horizontal="center" vertical="center" wrapText="1"/>
    </xf>
    <xf numFmtId="9" fontId="8" fillId="0" borderId="0" xfId="7" applyNumberFormat="1" applyFont="1" applyAlignment="1">
      <alignment horizontal="center" vertical="center"/>
    </xf>
    <xf numFmtId="10" fontId="8" fillId="0" borderId="0" xfId="7" applyNumberFormat="1" applyFont="1" applyAlignment="1">
      <alignment horizontal="center" vertical="center"/>
    </xf>
    <xf numFmtId="0" fontId="9" fillId="0" borderId="1" xfId="5" applyFont="1" applyFill="1" applyBorder="1" applyAlignment="1">
      <alignment horizontal="right" vertical="center" wrapText="1"/>
    </xf>
    <xf numFmtId="164" fontId="9" fillId="0" borderId="1" xfId="4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9" fontId="11" fillId="0" borderId="0" xfId="7" applyNumberFormat="1" applyFont="1" applyAlignment="1">
      <alignment horizontal="center" vertical="center"/>
    </xf>
    <xf numFmtId="10" fontId="11" fillId="0" borderId="0" xfId="7" applyNumberFormat="1" applyFont="1" applyAlignment="1">
      <alignment horizontal="center" vertical="center"/>
    </xf>
    <xf numFmtId="0" fontId="10" fillId="0" borderId="1" xfId="5" applyFont="1" applyFill="1" applyBorder="1" applyAlignment="1">
      <alignment horizontal="right" vertical="center" wrapText="1"/>
    </xf>
    <xf numFmtId="0" fontId="11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1" xfId="5" applyFont="1" applyFill="1" applyBorder="1" applyAlignment="1">
      <alignment vertical="center" wrapText="1"/>
    </xf>
    <xf numFmtId="0" fontId="10" fillId="0" borderId="4" xfId="5" applyFont="1" applyFill="1" applyBorder="1" applyAlignment="1">
      <alignment vertical="center" wrapText="1"/>
    </xf>
    <xf numFmtId="0" fontId="7" fillId="0" borderId="1" xfId="6" applyFont="1" applyFill="1" applyBorder="1" applyAlignment="1">
      <alignment wrapText="1"/>
    </xf>
    <xf numFmtId="0" fontId="7" fillId="0" borderId="1" xfId="6" applyFont="1" applyFill="1" applyBorder="1" applyAlignment="1">
      <alignment horizontal="right" wrapText="1"/>
    </xf>
    <xf numFmtId="0" fontId="10" fillId="0" borderId="1" xfId="5" applyFont="1" applyFill="1" applyBorder="1" applyAlignment="1">
      <alignment horizontal="center" vertical="center" wrapText="1"/>
    </xf>
    <xf numFmtId="0" fontId="9" fillId="0" borderId="4" xfId="4" applyFont="1" applyFill="1" applyBorder="1" applyAlignment="1">
      <alignment horizontal="center" vertical="center" wrapText="1"/>
    </xf>
    <xf numFmtId="1" fontId="11" fillId="0" borderId="0" xfId="0" applyNumberFormat="1" applyFont="1" applyAlignment="1">
      <alignment horizontal="center" vertical="center"/>
    </xf>
    <xf numFmtId="10" fontId="8" fillId="0" borderId="0" xfId="7" applyNumberFormat="1" applyFont="1" applyAlignment="1" applyProtection="1">
      <alignment horizontal="center" vertical="center"/>
      <protection locked="0"/>
    </xf>
    <xf numFmtId="10" fontId="11" fillId="0" borderId="0" xfId="7" applyNumberFormat="1" applyFont="1" applyAlignment="1" applyProtection="1">
      <alignment horizontal="center" vertical="center"/>
      <protection locked="0"/>
    </xf>
    <xf numFmtId="0" fontId="9" fillId="0" borderId="5" xfId="4" applyFont="1" applyFill="1" applyBorder="1" applyAlignment="1">
      <alignment horizontal="center" vertical="center" wrapText="1"/>
    </xf>
    <xf numFmtId="0" fontId="12" fillId="0" borderId="1" xfId="3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/>
    </xf>
    <xf numFmtId="0" fontId="15" fillId="0" borderId="0" xfId="2" applyFont="1" applyAlignment="1">
      <alignment horizontal="center" vertical="distributed"/>
    </xf>
    <xf numFmtId="0" fontId="16" fillId="0" borderId="0" xfId="2" applyFont="1" applyAlignment="1">
      <alignment horizontal="center"/>
    </xf>
    <xf numFmtId="0" fontId="16" fillId="0" borderId="0" xfId="2" applyFont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6" borderId="6" xfId="0" applyFill="1" applyBorder="1" applyAlignment="1">
      <alignment horizontal="center" vertical="center" textRotation="90" wrapText="1"/>
    </xf>
    <xf numFmtId="0" fontId="0" fillId="6" borderId="7" xfId="0" applyFill="1" applyBorder="1" applyAlignment="1">
      <alignment horizontal="center" vertical="center" textRotation="90" wrapText="1"/>
    </xf>
    <xf numFmtId="0" fontId="0" fillId="6" borderId="8" xfId="0" applyFill="1" applyBorder="1" applyAlignment="1">
      <alignment horizontal="center" vertical="center" textRotation="90" wrapText="1"/>
    </xf>
    <xf numFmtId="0" fontId="0" fillId="5" borderId="3" xfId="0" applyFill="1" applyBorder="1" applyAlignment="1">
      <alignment horizontal="center" vertical="center" textRotation="90" wrapText="1"/>
    </xf>
    <xf numFmtId="0" fontId="2" fillId="4" borderId="12" xfId="0" applyFont="1" applyFill="1" applyBorder="1" applyAlignment="1">
      <alignment horizontal="left" vertical="center" wrapText="1"/>
    </xf>
    <xf numFmtId="0" fontId="2" fillId="4" borderId="13" xfId="0" applyFont="1" applyFill="1" applyBorder="1" applyAlignment="1">
      <alignment horizontal="left" vertical="center" wrapText="1"/>
    </xf>
    <xf numFmtId="0" fontId="0" fillId="3" borderId="0" xfId="0" applyFill="1" applyBorder="1" applyAlignment="1">
      <alignment horizontal="center" vertical="center" textRotation="90" wrapText="1"/>
    </xf>
    <xf numFmtId="0" fontId="0" fillId="7" borderId="6" xfId="0" applyFill="1" applyBorder="1" applyAlignment="1">
      <alignment horizontal="center" vertical="center" textRotation="90" wrapText="1"/>
    </xf>
    <xf numFmtId="0" fontId="0" fillId="7" borderId="7" xfId="0" applyFill="1" applyBorder="1" applyAlignment="1">
      <alignment horizontal="center" vertical="center" textRotation="90" wrapText="1"/>
    </xf>
    <xf numFmtId="0" fontId="0" fillId="7" borderId="8" xfId="0" applyFill="1" applyBorder="1" applyAlignment="1">
      <alignment horizontal="center" vertical="center" textRotation="90" wrapText="1"/>
    </xf>
    <xf numFmtId="0" fontId="8" fillId="9" borderId="12" xfId="0" applyNumberFormat="1" applyFont="1" applyFill="1" applyBorder="1" applyAlignment="1">
      <alignment horizontal="center" vertical="center" wrapText="1"/>
    </xf>
    <xf numFmtId="0" fontId="8" fillId="9" borderId="13" xfId="0" applyNumberFormat="1" applyFont="1" applyFill="1" applyBorder="1" applyAlignment="1">
      <alignment horizontal="center" vertical="center" wrapText="1"/>
    </xf>
    <xf numFmtId="0" fontId="8" fillId="9" borderId="2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/>
    </xf>
    <xf numFmtId="0" fontId="8" fillId="5" borderId="13" xfId="0" applyFont="1" applyFill="1" applyBorder="1" applyAlignment="1">
      <alignment horizontal="center" vertical="center"/>
    </xf>
    <xf numFmtId="0" fontId="8" fillId="6" borderId="12" xfId="0" applyFont="1" applyFill="1" applyBorder="1" applyAlignment="1">
      <alignment horizontal="center" vertical="center"/>
    </xf>
    <xf numFmtId="0" fontId="8" fillId="6" borderId="14" xfId="0" applyFont="1" applyFill="1" applyBorder="1" applyAlignment="1">
      <alignment horizontal="center" vertical="center"/>
    </xf>
    <xf numFmtId="0" fontId="8" fillId="7" borderId="14" xfId="0" applyFont="1" applyFill="1" applyBorder="1" applyAlignment="1">
      <alignment horizontal="center" vertical="center"/>
    </xf>
    <xf numFmtId="0" fontId="8" fillId="7" borderId="13" xfId="0" applyFont="1" applyFill="1" applyBorder="1" applyAlignment="1">
      <alignment horizontal="center" vertical="center"/>
    </xf>
    <xf numFmtId="0" fontId="1" fillId="0" borderId="0" xfId="2" applyFont="1"/>
  </cellXfs>
  <cellStyles count="9">
    <cellStyle name="Normal" xfId="0" builtinId="0"/>
    <cellStyle name="Normal 2" xfId="1"/>
    <cellStyle name="Normal 3" xfId="2"/>
    <cellStyle name="Normal_Hoja1" xfId="3"/>
    <cellStyle name="Normal_Hoja1_1" xfId="4"/>
    <cellStyle name="Normal_Hoja1_Valoración general" xfId="5"/>
    <cellStyle name="Normal_Valoración general" xfId="6"/>
    <cellStyle name="Porcentual" xfId="7" builtinId="5"/>
    <cellStyle name="Porcentual 2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152400</xdr:rowOff>
    </xdr:from>
    <xdr:to>
      <xdr:col>1</xdr:col>
      <xdr:colOff>419100</xdr:colOff>
      <xdr:row>4</xdr:row>
      <xdr:rowOff>145007</xdr:rowOff>
    </xdr:to>
    <xdr:pic>
      <xdr:nvPicPr>
        <xdr:cNvPr id="2" name="1 Imagen" descr="Logo U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8625" y="152400"/>
          <a:ext cx="752475" cy="754607"/>
        </a:xfrm>
        <a:prstGeom prst="rect">
          <a:avLst/>
        </a:prstGeom>
      </xdr:spPr>
    </xdr:pic>
    <xdr:clientData/>
  </xdr:twoCellAnchor>
  <xdr:twoCellAnchor editAs="oneCell">
    <xdr:from>
      <xdr:col>9</xdr:col>
      <xdr:colOff>190500</xdr:colOff>
      <xdr:row>1</xdr:row>
      <xdr:rowOff>19051</xdr:rowOff>
    </xdr:from>
    <xdr:to>
      <xdr:col>10</xdr:col>
      <xdr:colOff>371475</xdr:colOff>
      <xdr:row>4</xdr:row>
      <xdr:rowOff>119063</xdr:rowOff>
    </xdr:to>
    <xdr:pic>
      <xdr:nvPicPr>
        <xdr:cNvPr id="3" name="2 Imagen" descr="Calidad transparente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048500" y="209551"/>
          <a:ext cx="942975" cy="6715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6"/>
  <sheetViews>
    <sheetView showGridLines="0" tabSelected="1" zoomScaleNormal="100" workbookViewId="0">
      <selection activeCell="B15" sqref="B15:J15"/>
    </sheetView>
  </sheetViews>
  <sheetFormatPr baseColWidth="10" defaultColWidth="11.42578125" defaultRowHeight="15"/>
  <cols>
    <col min="1" max="16384" width="11.42578125" style="68"/>
  </cols>
  <sheetData>
    <row r="2" spans="2:10">
      <c r="C2" s="40" t="s">
        <v>95</v>
      </c>
      <c r="D2" s="40"/>
      <c r="E2" s="40"/>
      <c r="F2" s="40"/>
      <c r="G2" s="40"/>
      <c r="H2" s="40"/>
      <c r="I2" s="40"/>
    </row>
    <row r="3" spans="2:10">
      <c r="C3" s="40" t="s">
        <v>90</v>
      </c>
      <c r="D3" s="40"/>
      <c r="E3" s="40"/>
      <c r="F3" s="40"/>
      <c r="G3" s="40"/>
      <c r="H3" s="40"/>
      <c r="I3" s="40"/>
    </row>
    <row r="10" spans="2:10" ht="17.25" customHeight="1">
      <c r="B10" s="41" t="s">
        <v>91</v>
      </c>
      <c r="C10" s="41"/>
      <c r="D10" s="41"/>
      <c r="E10" s="41"/>
      <c r="F10" s="41"/>
      <c r="G10" s="41"/>
      <c r="H10" s="41"/>
      <c r="I10" s="41"/>
      <c r="J10" s="41"/>
    </row>
    <row r="11" spans="2:10" ht="15" customHeight="1">
      <c r="B11" s="41"/>
      <c r="C11" s="41"/>
      <c r="D11" s="41"/>
      <c r="E11" s="41"/>
      <c r="F11" s="41"/>
      <c r="G11" s="41"/>
      <c r="H11" s="41"/>
      <c r="I11" s="41"/>
      <c r="J11" s="41"/>
    </row>
    <row r="12" spans="2:10">
      <c r="B12" s="41"/>
      <c r="C12" s="41"/>
      <c r="D12" s="41"/>
      <c r="E12" s="41"/>
      <c r="F12" s="41"/>
      <c r="G12" s="41"/>
      <c r="H12" s="41"/>
      <c r="I12" s="41"/>
      <c r="J12" s="41"/>
    </row>
    <row r="14" spans="2:10" ht="15.75">
      <c r="B14" s="42" t="s">
        <v>92</v>
      </c>
      <c r="C14" s="42"/>
      <c r="D14" s="42"/>
      <c r="E14" s="42"/>
      <c r="F14" s="42"/>
      <c r="G14" s="42"/>
      <c r="H14" s="42"/>
      <c r="I14" s="42"/>
      <c r="J14" s="42"/>
    </row>
    <row r="15" spans="2:10" ht="15.75">
      <c r="B15" s="43" t="s">
        <v>93</v>
      </c>
      <c r="C15" s="43"/>
      <c r="D15" s="43"/>
      <c r="E15" s="43"/>
      <c r="F15" s="43"/>
      <c r="G15" s="43"/>
      <c r="H15" s="43"/>
      <c r="I15" s="43"/>
      <c r="J15" s="43"/>
    </row>
    <row r="16" spans="2:10" ht="15.75">
      <c r="B16" s="42" t="s">
        <v>94</v>
      </c>
      <c r="C16" s="42"/>
      <c r="D16" s="42"/>
      <c r="E16" s="42"/>
      <c r="F16" s="42"/>
      <c r="G16" s="42"/>
      <c r="H16" s="42"/>
      <c r="I16" s="42"/>
      <c r="J16" s="42"/>
    </row>
  </sheetData>
  <mergeCells count="6">
    <mergeCell ref="B16:J16"/>
    <mergeCell ref="C2:I2"/>
    <mergeCell ref="C3:I3"/>
    <mergeCell ref="B10:J12"/>
    <mergeCell ref="B14:J14"/>
    <mergeCell ref="B15:J15"/>
  </mergeCells>
  <phoneticPr fontId="6" type="noConversion"/>
  <pageMargins left="0.7" right="0.7" top="1.1666666666666667" bottom="0.75" header="0.3" footer="0.3"/>
  <pageSetup paperSize="9" orientation="landscape" r:id="rId1"/>
  <headerFooter>
    <oddHeader>&amp;L&amp;G&amp;CVICERRECTORADO DE CALIDAD E 
INNOVACIÓN EDUCATIVA 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zoomScaleNormal="100" workbookViewId="0">
      <selection activeCell="C17" sqref="C17:I17"/>
    </sheetView>
  </sheetViews>
  <sheetFormatPr baseColWidth="10" defaultRowHeight="12.75"/>
  <cols>
    <col min="1" max="1" width="7" style="2" customWidth="1"/>
    <col min="2" max="2" width="11.85546875" style="2" customWidth="1"/>
    <col min="3" max="3" width="6.140625" style="2" customWidth="1"/>
    <col min="4" max="4" width="27.5703125" style="2" customWidth="1"/>
    <col min="5" max="5" width="7.42578125" style="2" customWidth="1"/>
    <col min="6" max="6" width="16.5703125" style="2" customWidth="1"/>
    <col min="7" max="7" width="6.140625" style="2" customWidth="1"/>
    <col min="8" max="8" width="35.42578125" style="2" customWidth="1"/>
    <col min="9" max="16384" width="11.42578125" style="2"/>
  </cols>
  <sheetData>
    <row r="1" spans="1:9" ht="30.75" customHeight="1">
      <c r="A1" s="1"/>
      <c r="B1" s="1"/>
      <c r="C1" s="47" t="s">
        <v>57</v>
      </c>
      <c r="D1" s="47"/>
      <c r="E1" s="47"/>
      <c r="F1" s="47"/>
      <c r="G1" s="47"/>
      <c r="H1" s="47"/>
      <c r="I1" s="47"/>
    </row>
    <row r="2" spans="1:9" ht="25.5" customHeight="1">
      <c r="A2" s="51" t="s">
        <v>58</v>
      </c>
      <c r="B2" s="7">
        <v>1</v>
      </c>
      <c r="C2" s="44" t="s">
        <v>13</v>
      </c>
      <c r="D2" s="45"/>
      <c r="E2" s="45"/>
      <c r="F2" s="45"/>
      <c r="G2" s="45"/>
      <c r="H2" s="45"/>
      <c r="I2" s="46"/>
    </row>
    <row r="3" spans="1:9" ht="25.5" customHeight="1">
      <c r="A3" s="51"/>
      <c r="B3" s="7">
        <v>2</v>
      </c>
      <c r="C3" s="44" t="s">
        <v>6</v>
      </c>
      <c r="D3" s="45"/>
      <c r="E3" s="45"/>
      <c r="F3" s="45"/>
      <c r="G3" s="45"/>
      <c r="H3" s="45"/>
      <c r="I3" s="46"/>
    </row>
    <row r="4" spans="1:9" ht="25.5" customHeight="1">
      <c r="A4" s="51"/>
      <c r="B4" s="7">
        <v>3</v>
      </c>
      <c r="C4" s="44" t="s">
        <v>7</v>
      </c>
      <c r="D4" s="45"/>
      <c r="E4" s="45"/>
      <c r="F4" s="45"/>
      <c r="G4" s="45"/>
      <c r="H4" s="45"/>
      <c r="I4" s="46"/>
    </row>
    <row r="5" spans="1:9" ht="24" customHeight="1">
      <c r="A5" s="51"/>
      <c r="B5" s="7">
        <v>4</v>
      </c>
      <c r="C5" s="44" t="s">
        <v>8</v>
      </c>
      <c r="D5" s="45"/>
      <c r="E5" s="45"/>
      <c r="F5" s="45"/>
      <c r="G5" s="45"/>
      <c r="H5" s="45"/>
      <c r="I5" s="46"/>
    </row>
    <row r="6" spans="1:9" ht="24.75" customHeight="1">
      <c r="A6" s="51"/>
      <c r="B6" s="7">
        <v>5</v>
      </c>
      <c r="C6" s="44" t="s">
        <v>14</v>
      </c>
      <c r="D6" s="45"/>
      <c r="E6" s="45"/>
      <c r="F6" s="45"/>
      <c r="G6" s="45"/>
      <c r="H6" s="45"/>
      <c r="I6" s="46"/>
    </row>
    <row r="7" spans="1:9" ht="24.75" customHeight="1">
      <c r="A7" s="48" t="s">
        <v>59</v>
      </c>
      <c r="B7" s="8">
        <v>6</v>
      </c>
      <c r="C7" s="44" t="s">
        <v>15</v>
      </c>
      <c r="D7" s="45"/>
      <c r="E7" s="45"/>
      <c r="F7" s="45"/>
      <c r="G7" s="45"/>
      <c r="H7" s="45"/>
      <c r="I7" s="46"/>
    </row>
    <row r="8" spans="1:9" ht="23.25" customHeight="1">
      <c r="A8" s="49"/>
      <c r="B8" s="8">
        <v>7</v>
      </c>
      <c r="C8" s="44" t="s">
        <v>16</v>
      </c>
      <c r="D8" s="45"/>
      <c r="E8" s="45"/>
      <c r="F8" s="45"/>
      <c r="G8" s="45"/>
      <c r="H8" s="45"/>
      <c r="I8" s="46"/>
    </row>
    <row r="9" spans="1:9" ht="25.5" customHeight="1">
      <c r="A9" s="49"/>
      <c r="B9" s="8">
        <v>8</v>
      </c>
      <c r="C9" s="44" t="s">
        <v>17</v>
      </c>
      <c r="D9" s="45"/>
      <c r="E9" s="45"/>
      <c r="F9" s="45"/>
      <c r="G9" s="45"/>
      <c r="H9" s="45"/>
      <c r="I9" s="46"/>
    </row>
    <row r="10" spans="1:9" ht="26.25" customHeight="1">
      <c r="A10" s="49"/>
      <c r="B10" s="8">
        <v>9</v>
      </c>
      <c r="C10" s="44" t="s">
        <v>18</v>
      </c>
      <c r="D10" s="45"/>
      <c r="E10" s="45"/>
      <c r="F10" s="45"/>
      <c r="G10" s="45"/>
      <c r="H10" s="45"/>
      <c r="I10" s="46"/>
    </row>
    <row r="11" spans="1:9" ht="25.5" customHeight="1">
      <c r="A11" s="49"/>
      <c r="B11" s="8">
        <v>10</v>
      </c>
      <c r="C11" s="44" t="s">
        <v>19</v>
      </c>
      <c r="D11" s="45"/>
      <c r="E11" s="45"/>
      <c r="F11" s="45"/>
      <c r="G11" s="45"/>
      <c r="H11" s="45"/>
      <c r="I11" s="46"/>
    </row>
    <row r="12" spans="1:9" ht="24.75" customHeight="1">
      <c r="A12" s="49"/>
      <c r="B12" s="8">
        <v>11</v>
      </c>
      <c r="C12" s="44" t="s">
        <v>20</v>
      </c>
      <c r="D12" s="45"/>
      <c r="E12" s="45"/>
      <c r="F12" s="45"/>
      <c r="G12" s="45"/>
      <c r="H12" s="45"/>
      <c r="I12" s="46"/>
    </row>
    <row r="13" spans="1:9" ht="25.5" customHeight="1">
      <c r="A13" s="50"/>
      <c r="B13" s="8">
        <v>12</v>
      </c>
      <c r="C13" s="44" t="s">
        <v>9</v>
      </c>
      <c r="D13" s="45"/>
      <c r="E13" s="45"/>
      <c r="F13" s="45"/>
      <c r="G13" s="45"/>
      <c r="H13" s="45"/>
      <c r="I13" s="46"/>
    </row>
    <row r="14" spans="1:9" ht="25.5" customHeight="1">
      <c r="A14" s="55" t="s">
        <v>60</v>
      </c>
      <c r="B14" s="9">
        <v>13</v>
      </c>
      <c r="C14" s="44" t="s">
        <v>10</v>
      </c>
      <c r="D14" s="45"/>
      <c r="E14" s="45"/>
      <c r="F14" s="45"/>
      <c r="G14" s="45"/>
      <c r="H14" s="45"/>
      <c r="I14" s="46"/>
    </row>
    <row r="15" spans="1:9" ht="26.25" customHeight="1">
      <c r="A15" s="56"/>
      <c r="B15" s="9">
        <v>14</v>
      </c>
      <c r="C15" s="44" t="s">
        <v>21</v>
      </c>
      <c r="D15" s="45"/>
      <c r="E15" s="45"/>
      <c r="F15" s="45"/>
      <c r="G15" s="45"/>
      <c r="H15" s="45"/>
      <c r="I15" s="46"/>
    </row>
    <row r="16" spans="1:9" ht="25.5" customHeight="1">
      <c r="A16" s="56"/>
      <c r="B16" s="9">
        <v>15</v>
      </c>
      <c r="C16" s="44" t="s">
        <v>11</v>
      </c>
      <c r="D16" s="45"/>
      <c r="E16" s="45"/>
      <c r="F16" s="45"/>
      <c r="G16" s="45"/>
      <c r="H16" s="45"/>
      <c r="I16" s="46"/>
    </row>
    <row r="17" spans="1:9" ht="25.5" customHeight="1">
      <c r="A17" s="56"/>
      <c r="B17" s="9">
        <v>16</v>
      </c>
      <c r="C17" s="44" t="s">
        <v>12</v>
      </c>
      <c r="D17" s="45"/>
      <c r="E17" s="45"/>
      <c r="F17" s="45"/>
      <c r="G17" s="45"/>
      <c r="H17" s="45"/>
      <c r="I17" s="46"/>
    </row>
    <row r="18" spans="1:9" ht="25.5" customHeight="1">
      <c r="A18" s="57"/>
      <c r="B18" s="9">
        <v>17</v>
      </c>
      <c r="C18" s="44" t="s">
        <v>22</v>
      </c>
      <c r="D18" s="45"/>
      <c r="E18" s="45"/>
      <c r="F18" s="45"/>
      <c r="G18" s="45"/>
      <c r="H18" s="45"/>
      <c r="I18" s="46"/>
    </row>
    <row r="19" spans="1:9" ht="18.75" customHeight="1">
      <c r="A19" s="54"/>
      <c r="B19" s="54"/>
      <c r="C19" s="54"/>
      <c r="D19" s="54"/>
      <c r="E19" s="54"/>
      <c r="F19" s="54"/>
      <c r="G19" s="54"/>
      <c r="H19" s="54"/>
      <c r="I19" s="54"/>
    </row>
    <row r="20" spans="1:9" ht="25.5">
      <c r="A20" s="52" t="s">
        <v>61</v>
      </c>
      <c r="B20" s="53"/>
      <c r="C20" s="4">
        <v>0</v>
      </c>
      <c r="D20" s="5" t="s">
        <v>1</v>
      </c>
      <c r="E20" s="4">
        <v>2</v>
      </c>
      <c r="F20" s="5" t="s">
        <v>0</v>
      </c>
      <c r="G20" s="4">
        <v>4</v>
      </c>
      <c r="H20" s="5" t="s">
        <v>4</v>
      </c>
      <c r="I20" s="3"/>
    </row>
    <row r="21" spans="1:9" ht="25.5">
      <c r="A21" s="6"/>
      <c r="B21" s="6"/>
      <c r="C21" s="4">
        <v>1</v>
      </c>
      <c r="D21" s="5" t="s">
        <v>2</v>
      </c>
      <c r="E21" s="4">
        <v>3</v>
      </c>
      <c r="F21" s="5" t="s">
        <v>3</v>
      </c>
      <c r="G21" s="4">
        <v>5</v>
      </c>
      <c r="H21" s="5" t="s">
        <v>5</v>
      </c>
      <c r="I21" s="3"/>
    </row>
    <row r="22" spans="1:9">
      <c r="A22" s="3"/>
      <c r="B22" s="3"/>
      <c r="C22" s="3"/>
      <c r="D22" s="3"/>
      <c r="E22" s="3"/>
      <c r="F22" s="3"/>
      <c r="G22" s="3"/>
      <c r="H22" s="3"/>
      <c r="I22" s="3"/>
    </row>
  </sheetData>
  <mergeCells count="23">
    <mergeCell ref="C17:I17"/>
    <mergeCell ref="A20:B20"/>
    <mergeCell ref="A19:I19"/>
    <mergeCell ref="C18:I18"/>
    <mergeCell ref="A14:A18"/>
    <mergeCell ref="C14:I14"/>
    <mergeCell ref="C15:I15"/>
    <mergeCell ref="C16:I16"/>
    <mergeCell ref="A7:A13"/>
    <mergeCell ref="C7:I7"/>
    <mergeCell ref="A2:A6"/>
    <mergeCell ref="C5:I5"/>
    <mergeCell ref="C6:I6"/>
    <mergeCell ref="C8:I8"/>
    <mergeCell ref="C13:I13"/>
    <mergeCell ref="C9:I9"/>
    <mergeCell ref="C10:I10"/>
    <mergeCell ref="C11:I11"/>
    <mergeCell ref="C12:I12"/>
    <mergeCell ref="C1:I1"/>
    <mergeCell ref="C2:I2"/>
    <mergeCell ref="C3:I3"/>
    <mergeCell ref="C4:I4"/>
  </mergeCells>
  <phoneticPr fontId="6" type="noConversion"/>
  <pageMargins left="0.74803149606299213" right="0.74803149606299213" top="1.1770833333333333" bottom="0.98425196850393704" header="0" footer="0"/>
  <pageSetup paperSize="9" orientation="landscape" r:id="rId1"/>
  <headerFooter alignWithMargins="0">
    <oddHeader>&amp;L&amp;G&amp;CVICERRECTORADO DE CALIDAD E
INNOVACIÓN EDUCATIVA&amp;R&amp;G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32"/>
  <sheetViews>
    <sheetView topLeftCell="A13" workbookViewId="0">
      <pane xSplit="1" topLeftCell="B1" activePane="topRight" state="frozen"/>
      <selection pane="topRight" activeCell="F9" sqref="F9"/>
    </sheetView>
  </sheetViews>
  <sheetFormatPr baseColWidth="10" defaultRowHeight="12"/>
  <cols>
    <col min="1" max="1" width="31.140625" style="22" customWidth="1"/>
    <col min="2" max="2" width="11.42578125" style="28" customWidth="1"/>
    <col min="3" max="3" width="10.140625" style="28" customWidth="1"/>
    <col min="4" max="4" width="11.42578125" style="28" customWidth="1"/>
    <col min="5" max="5" width="12.140625" style="28" customWidth="1"/>
    <col min="6" max="6" width="13.28515625" style="28" customWidth="1"/>
    <col min="7" max="7" width="11.42578125" style="28" customWidth="1"/>
    <col min="8" max="8" width="12.42578125" style="28" customWidth="1"/>
    <col min="9" max="9" width="13.28515625" style="28" customWidth="1"/>
    <col min="10" max="12" width="7.85546875" style="22" customWidth="1"/>
    <col min="13" max="13" width="7.140625" style="22" customWidth="1"/>
    <col min="14" max="15" width="7.42578125" style="22" customWidth="1"/>
    <col min="16" max="16" width="7.28515625" style="22" customWidth="1"/>
    <col min="17" max="17" width="6.85546875" style="22" customWidth="1"/>
    <col min="18" max="18" width="7.140625" style="22" customWidth="1"/>
    <col min="19" max="20" width="7" style="22" customWidth="1"/>
    <col min="21" max="21" width="7.140625" style="22" customWidth="1"/>
    <col min="22" max="22" width="7.7109375" style="22" customWidth="1"/>
    <col min="23" max="23" width="7.5703125" style="22" customWidth="1"/>
    <col min="24" max="24" width="7.140625" style="22" customWidth="1"/>
    <col min="25" max="25" width="7.7109375" style="22" customWidth="1"/>
    <col min="26" max="26" width="8.7109375" style="22" customWidth="1"/>
    <col min="27" max="27" width="14.140625" style="22" customWidth="1"/>
    <col min="28" max="28" width="11.28515625" style="22" customWidth="1"/>
    <col min="29" max="29" width="11.42578125" style="28" customWidth="1"/>
    <col min="30" max="30" width="5.28515625" style="28" customWidth="1"/>
    <col min="31" max="31" width="8.28515625" style="22" customWidth="1"/>
    <col min="32" max="32" width="4.5703125" style="22" customWidth="1"/>
    <col min="33" max="33" width="7.5703125" style="22" customWidth="1"/>
    <col min="34" max="34" width="4.28515625" style="22" customWidth="1"/>
    <col min="35" max="35" width="9.28515625" style="22" customWidth="1"/>
    <col min="36" max="40" width="11.42578125" style="22" customWidth="1"/>
    <col min="41" max="16384" width="11.42578125" style="22"/>
  </cols>
  <sheetData>
    <row r="1" spans="1:35" ht="12.75" customHeight="1">
      <c r="J1" s="61" t="s">
        <v>58</v>
      </c>
      <c r="K1" s="62"/>
      <c r="L1" s="62"/>
      <c r="M1" s="62"/>
      <c r="N1" s="63"/>
      <c r="O1" s="64" t="s">
        <v>59</v>
      </c>
      <c r="P1" s="65"/>
      <c r="Q1" s="65"/>
      <c r="R1" s="65"/>
      <c r="S1" s="65"/>
      <c r="T1" s="65"/>
      <c r="U1" s="65"/>
      <c r="V1" s="66" t="s">
        <v>60</v>
      </c>
      <c r="W1" s="66"/>
      <c r="X1" s="66"/>
      <c r="Y1" s="66"/>
      <c r="Z1" s="67"/>
      <c r="AD1" s="60" t="s">
        <v>88</v>
      </c>
      <c r="AE1" s="60"/>
      <c r="AF1" s="60"/>
      <c r="AG1" s="60"/>
      <c r="AH1" s="60"/>
      <c r="AI1" s="60"/>
    </row>
    <row r="2" spans="1:35" ht="48">
      <c r="A2" s="10" t="s">
        <v>23</v>
      </c>
      <c r="B2" s="10" t="s">
        <v>24</v>
      </c>
      <c r="C2" s="11" t="s">
        <v>25</v>
      </c>
      <c r="D2" s="12" t="s">
        <v>26</v>
      </c>
      <c r="E2" s="11" t="s">
        <v>27</v>
      </c>
      <c r="F2" s="11" t="s">
        <v>28</v>
      </c>
      <c r="G2" s="11" t="s">
        <v>51</v>
      </c>
      <c r="H2" s="12" t="s">
        <v>29</v>
      </c>
      <c r="I2" s="12" t="s">
        <v>30</v>
      </c>
      <c r="J2" s="13" t="s">
        <v>31</v>
      </c>
      <c r="K2" s="13" t="s">
        <v>32</v>
      </c>
      <c r="L2" s="13" t="s">
        <v>33</v>
      </c>
      <c r="M2" s="13" t="s">
        <v>34</v>
      </c>
      <c r="N2" s="13" t="s">
        <v>35</v>
      </c>
      <c r="O2" s="14" t="s">
        <v>36</v>
      </c>
      <c r="P2" s="14" t="s">
        <v>37</v>
      </c>
      <c r="Q2" s="14" t="s">
        <v>38</v>
      </c>
      <c r="R2" s="14" t="s">
        <v>39</v>
      </c>
      <c r="S2" s="14" t="s">
        <v>40</v>
      </c>
      <c r="T2" s="14" t="s">
        <v>41</v>
      </c>
      <c r="U2" s="14" t="s">
        <v>42</v>
      </c>
      <c r="V2" s="15" t="s">
        <v>43</v>
      </c>
      <c r="W2" s="15" t="s">
        <v>44</v>
      </c>
      <c r="X2" s="15" t="s">
        <v>45</v>
      </c>
      <c r="Y2" s="15" t="s">
        <v>46</v>
      </c>
      <c r="Z2" s="15" t="s">
        <v>47</v>
      </c>
      <c r="AA2" s="16" t="s">
        <v>89</v>
      </c>
      <c r="AB2" s="16" t="s">
        <v>85</v>
      </c>
      <c r="AC2" s="16" t="s">
        <v>84</v>
      </c>
      <c r="AD2" s="58" t="s">
        <v>48</v>
      </c>
      <c r="AE2" s="59"/>
      <c r="AF2" s="58" t="s">
        <v>49</v>
      </c>
      <c r="AG2" s="59"/>
      <c r="AH2" s="58" t="s">
        <v>50</v>
      </c>
      <c r="AI2" s="59"/>
    </row>
    <row r="3" spans="1:35" ht="24">
      <c r="A3" s="29" t="s">
        <v>62</v>
      </c>
      <c r="B3" s="17">
        <v>111</v>
      </c>
      <c r="C3" s="17">
        <v>87</v>
      </c>
      <c r="D3" s="18">
        <f>C3/B3</f>
        <v>0.78378378378378377</v>
      </c>
      <c r="E3" s="17">
        <v>26238</v>
      </c>
      <c r="F3" s="17">
        <v>20373</v>
      </c>
      <c r="G3" s="17">
        <v>3748</v>
      </c>
      <c r="H3" s="19">
        <f>G3/E3</f>
        <v>0.14284625352542116</v>
      </c>
      <c r="I3" s="19">
        <f>G3/F3</f>
        <v>0.18396897855004171</v>
      </c>
      <c r="J3" s="39">
        <v>3.342421812349639</v>
      </c>
      <c r="K3" s="39">
        <v>3.5038968019349639</v>
      </c>
      <c r="L3" s="39">
        <v>3.339941066166622</v>
      </c>
      <c r="M3" s="39">
        <v>3.2347896006432588</v>
      </c>
      <c r="N3" s="39">
        <v>3.4677203321725152</v>
      </c>
      <c r="O3" s="39">
        <v>3.2422860209283604</v>
      </c>
      <c r="P3" s="39">
        <v>3.6566639632333064</v>
      </c>
      <c r="Q3" s="39">
        <v>3.3302973479774982</v>
      </c>
      <c r="R3" s="39">
        <v>3.5157300349556335</v>
      </c>
      <c r="S3" s="39">
        <v>3.3790564494136897</v>
      </c>
      <c r="T3" s="39">
        <v>3.3943702018765993</v>
      </c>
      <c r="U3" s="39">
        <v>3.5823401950162514</v>
      </c>
      <c r="V3" s="39">
        <v>3.3747651006711408</v>
      </c>
      <c r="W3" s="39">
        <v>3.2387859253290356</v>
      </c>
      <c r="X3" s="39">
        <v>3.273365748244192</v>
      </c>
      <c r="Y3" s="39">
        <v>3.3700404858299597</v>
      </c>
      <c r="Z3" s="39">
        <v>3.4819538670284942</v>
      </c>
      <c r="AA3" s="39">
        <v>3.3957897031630098</v>
      </c>
      <c r="AB3" s="20">
        <v>3.0187667871977419</v>
      </c>
      <c r="AC3" s="21"/>
      <c r="AD3" s="34">
        <v>11</v>
      </c>
      <c r="AE3" s="36">
        <f t="shared" ref="AE3:AE31" si="0">AD3/C3</f>
        <v>0.12643678160919541</v>
      </c>
      <c r="AF3" s="28">
        <v>41</v>
      </c>
      <c r="AG3" s="19">
        <f t="shared" ref="AG3:AG31" si="1">AF3/C3</f>
        <v>0.47126436781609193</v>
      </c>
      <c r="AH3" s="38">
        <v>35</v>
      </c>
      <c r="AI3" s="19">
        <f t="shared" ref="AI3:AI31" si="2">AH3/C3</f>
        <v>0.40229885057471265</v>
      </c>
    </row>
    <row r="4" spans="1:35">
      <c r="A4" s="29" t="s">
        <v>63</v>
      </c>
      <c r="B4" s="17">
        <v>57</v>
      </c>
      <c r="C4" s="17">
        <v>44</v>
      </c>
      <c r="D4" s="18">
        <f t="shared" ref="D4:D31" si="3">C4/B4</f>
        <v>0.77192982456140347</v>
      </c>
      <c r="E4" s="17">
        <v>10434</v>
      </c>
      <c r="F4" s="17">
        <v>8432</v>
      </c>
      <c r="G4" s="17">
        <v>2540</v>
      </c>
      <c r="H4" s="19">
        <f t="shared" ref="H4:H31" si="4">G4/E4</f>
        <v>0.24343492428598812</v>
      </c>
      <c r="I4" s="19">
        <f t="shared" ref="I4:I31" si="5">G4/F4</f>
        <v>0.30123339658444021</v>
      </c>
      <c r="J4" s="39">
        <v>3.4627218934911239</v>
      </c>
      <c r="K4" s="39">
        <v>3.4803960396039608</v>
      </c>
      <c r="L4" s="39">
        <v>3.3219801980198023</v>
      </c>
      <c r="M4" s="39">
        <v>3.1272294887039243</v>
      </c>
      <c r="N4" s="39">
        <v>3.4651898734177218</v>
      </c>
      <c r="O4" s="39">
        <v>3.2009512485136744</v>
      </c>
      <c r="P4" s="39">
        <v>3.6211031175059949</v>
      </c>
      <c r="Q4" s="39">
        <v>3.392800632911392</v>
      </c>
      <c r="R4" s="39">
        <v>3.6209645277002789</v>
      </c>
      <c r="S4" s="39">
        <v>3.3359120521172638</v>
      </c>
      <c r="T4" s="39">
        <v>3.3711843711843708</v>
      </c>
      <c r="U4" s="39">
        <v>3.5681635926222937</v>
      </c>
      <c r="V4" s="39">
        <v>3.4042976522085153</v>
      </c>
      <c r="W4" s="39">
        <v>3.2724014336917566</v>
      </c>
      <c r="X4" s="39">
        <v>3.137459807073955</v>
      </c>
      <c r="Y4" s="39">
        <v>3.2212885154061626</v>
      </c>
      <c r="Z4" s="39">
        <v>3.5414320193081252</v>
      </c>
      <c r="AA4" s="39">
        <v>3.385028027263548</v>
      </c>
      <c r="AB4" s="20">
        <v>3.2952646170898228</v>
      </c>
      <c r="AC4" s="21"/>
      <c r="AD4" s="34">
        <v>4</v>
      </c>
      <c r="AE4" s="36">
        <f t="shared" si="0"/>
        <v>9.0909090909090912E-2</v>
      </c>
      <c r="AF4" s="28">
        <v>19</v>
      </c>
      <c r="AG4" s="19">
        <f t="shared" si="1"/>
        <v>0.43181818181818182</v>
      </c>
      <c r="AH4" s="38">
        <v>21</v>
      </c>
      <c r="AI4" s="19">
        <f t="shared" si="2"/>
        <v>0.47727272727272729</v>
      </c>
    </row>
    <row r="5" spans="1:35">
      <c r="A5" s="29" t="s">
        <v>64</v>
      </c>
      <c r="B5" s="17">
        <v>50</v>
      </c>
      <c r="C5" s="17">
        <v>33</v>
      </c>
      <c r="D5" s="18">
        <f t="shared" si="3"/>
        <v>0.66</v>
      </c>
      <c r="E5" s="28">
        <v>5495</v>
      </c>
      <c r="F5" s="28">
        <v>3435</v>
      </c>
      <c r="G5" s="17">
        <v>1252</v>
      </c>
      <c r="H5" s="19">
        <f t="shared" si="4"/>
        <v>0.22784349408553231</v>
      </c>
      <c r="I5" s="19">
        <f t="shared" si="5"/>
        <v>0.36448326055312957</v>
      </c>
      <c r="J5" s="39">
        <v>3.3349320543565151</v>
      </c>
      <c r="K5" s="39">
        <v>3.4899759422614274</v>
      </c>
      <c r="L5" s="39">
        <v>3.4073777064955895</v>
      </c>
      <c r="M5" s="39">
        <v>3.2613268608414243</v>
      </c>
      <c r="N5" s="39">
        <v>3.4190705128205128</v>
      </c>
      <c r="O5" s="39">
        <v>3.2056224899598398</v>
      </c>
      <c r="P5" s="39">
        <v>3.7402280130293164</v>
      </c>
      <c r="Q5" s="39">
        <v>3.261044176706827</v>
      </c>
      <c r="R5" s="39">
        <v>3.543408360128617</v>
      </c>
      <c r="S5" s="39">
        <v>3.3553921568627452</v>
      </c>
      <c r="T5" s="39">
        <v>3.4633105802047783</v>
      </c>
      <c r="U5" s="39">
        <v>3.6839933993399336</v>
      </c>
      <c r="V5" s="39">
        <v>3.3379254457050243</v>
      </c>
      <c r="W5" s="39">
        <v>3.2385173247381145</v>
      </c>
      <c r="X5" s="39">
        <v>3.1895850284784375</v>
      </c>
      <c r="Y5" s="39">
        <v>3.3236245954692558</v>
      </c>
      <c r="Z5" s="39">
        <v>3.5154220779220777</v>
      </c>
      <c r="AA5" s="39">
        <v>3.3982798073717899</v>
      </c>
      <c r="AB5" s="20">
        <v>2.8628680248230713</v>
      </c>
      <c r="AC5" s="21"/>
      <c r="AD5" s="34">
        <v>7</v>
      </c>
      <c r="AE5" s="36">
        <f t="shared" si="0"/>
        <v>0.21212121212121213</v>
      </c>
      <c r="AF5" s="28">
        <v>11</v>
      </c>
      <c r="AG5" s="19">
        <f t="shared" si="1"/>
        <v>0.33333333333333331</v>
      </c>
      <c r="AH5" s="38">
        <v>15</v>
      </c>
      <c r="AI5" s="19">
        <f t="shared" si="2"/>
        <v>0.45454545454545453</v>
      </c>
    </row>
    <row r="6" spans="1:35">
      <c r="A6" s="29" t="s">
        <v>65</v>
      </c>
      <c r="B6" s="17">
        <v>82</v>
      </c>
      <c r="C6" s="17">
        <v>51</v>
      </c>
      <c r="D6" s="18">
        <f t="shared" si="3"/>
        <v>0.62195121951219512</v>
      </c>
      <c r="E6" s="17">
        <v>4841</v>
      </c>
      <c r="F6" s="17">
        <v>3405</v>
      </c>
      <c r="G6" s="17">
        <v>1843</v>
      </c>
      <c r="H6" s="19">
        <f t="shared" si="4"/>
        <v>0.38070646560627969</v>
      </c>
      <c r="I6" s="19">
        <f t="shared" si="5"/>
        <v>0.5412628487518355</v>
      </c>
      <c r="J6" s="39">
        <v>3.5979381443298966</v>
      </c>
      <c r="K6" s="39">
        <v>3.6566593886462879</v>
      </c>
      <c r="L6" s="39">
        <v>3.5277475516866161</v>
      </c>
      <c r="M6" s="39">
        <v>3.42502756339581</v>
      </c>
      <c r="N6" s="39">
        <v>3.6074561403508776</v>
      </c>
      <c r="O6" s="39">
        <v>3.5390924002186983</v>
      </c>
      <c r="P6" s="39">
        <v>3.8609742747673783</v>
      </c>
      <c r="Q6" s="39">
        <v>3.6282608695652172</v>
      </c>
      <c r="R6" s="39">
        <v>3.8498367791077257</v>
      </c>
      <c r="S6" s="39">
        <v>3.6712630998345288</v>
      </c>
      <c r="T6" s="39">
        <v>3.6766704416761042</v>
      </c>
      <c r="U6" s="39">
        <v>3.7598870056497171</v>
      </c>
      <c r="V6" s="39">
        <v>3.5305676855895198</v>
      </c>
      <c r="W6" s="39">
        <v>3.5224780701754383</v>
      </c>
      <c r="X6" s="39">
        <v>3.3237774030354128</v>
      </c>
      <c r="Y6" s="39">
        <v>3.3161683277962348</v>
      </c>
      <c r="Z6" s="39">
        <v>3.7506909894969596</v>
      </c>
      <c r="AA6" s="39">
        <v>3.6026174197248477</v>
      </c>
      <c r="AB6" s="20">
        <v>3.2870121308988951</v>
      </c>
      <c r="AC6" s="21"/>
      <c r="AD6" s="34">
        <v>4</v>
      </c>
      <c r="AE6" s="36">
        <f t="shared" si="0"/>
        <v>7.8431372549019607E-2</v>
      </c>
      <c r="AF6" s="28">
        <v>13</v>
      </c>
      <c r="AG6" s="19">
        <f t="shared" si="1"/>
        <v>0.25490196078431371</v>
      </c>
      <c r="AH6" s="38">
        <v>34</v>
      </c>
      <c r="AI6" s="19">
        <f t="shared" si="2"/>
        <v>0.66666666666666663</v>
      </c>
    </row>
    <row r="7" spans="1:35">
      <c r="A7" s="29" t="s">
        <v>52</v>
      </c>
      <c r="B7" s="17">
        <v>62</v>
      </c>
      <c r="C7" s="17">
        <v>62</v>
      </c>
      <c r="D7" s="18">
        <f t="shared" si="3"/>
        <v>1</v>
      </c>
      <c r="E7" s="17">
        <v>1420</v>
      </c>
      <c r="F7" s="17">
        <v>1420</v>
      </c>
      <c r="G7" s="17">
        <v>755</v>
      </c>
      <c r="H7" s="19">
        <f t="shared" si="4"/>
        <v>0.53169014084507038</v>
      </c>
      <c r="I7" s="19">
        <f t="shared" si="5"/>
        <v>0.53169014084507038</v>
      </c>
      <c r="J7" s="39">
        <v>3.3195739014647137</v>
      </c>
      <c r="K7" s="39">
        <v>3.5554072096128175</v>
      </c>
      <c r="L7" s="39">
        <v>3.4084880636604771</v>
      </c>
      <c r="M7" s="39">
        <v>3.0441767068273089</v>
      </c>
      <c r="N7" s="39">
        <v>3.4419225634178909</v>
      </c>
      <c r="O7" s="39">
        <v>3.2122830440587453</v>
      </c>
      <c r="P7" s="39">
        <v>3.7780859916782248</v>
      </c>
      <c r="Q7" s="39">
        <v>3.3284182305630026</v>
      </c>
      <c r="R7" s="39">
        <v>3.5616621983914207</v>
      </c>
      <c r="S7" s="39">
        <v>3.4979423868312756</v>
      </c>
      <c r="T7" s="39">
        <v>3.6695778748180494</v>
      </c>
      <c r="U7" s="39">
        <v>3.727524204702628</v>
      </c>
      <c r="V7" s="39">
        <v>3.4804318488529011</v>
      </c>
      <c r="W7" s="39">
        <v>3.271505376344086</v>
      </c>
      <c r="X7" s="39">
        <v>3.084468664850136</v>
      </c>
      <c r="Y7" s="39">
        <v>3.2181069958847734</v>
      </c>
      <c r="Z7" s="39">
        <v>3.5609756097560972</v>
      </c>
      <c r="AA7" s="39">
        <v>3.4212088748067377</v>
      </c>
      <c r="AB7" s="20">
        <v>3.2909672946652195</v>
      </c>
      <c r="AC7" s="21">
        <v>2.9739278050962499</v>
      </c>
      <c r="AD7" s="34">
        <v>3</v>
      </c>
      <c r="AE7" s="36">
        <f t="shared" si="0"/>
        <v>4.8387096774193547E-2</v>
      </c>
      <c r="AF7" s="28">
        <v>33</v>
      </c>
      <c r="AG7" s="19">
        <f t="shared" si="1"/>
        <v>0.532258064516129</v>
      </c>
      <c r="AH7" s="38">
        <v>26</v>
      </c>
      <c r="AI7" s="19">
        <f t="shared" si="2"/>
        <v>0.41935483870967744</v>
      </c>
    </row>
    <row r="8" spans="1:35">
      <c r="A8" s="29" t="s">
        <v>87</v>
      </c>
      <c r="B8" s="17">
        <v>63</v>
      </c>
      <c r="C8" s="17">
        <v>60</v>
      </c>
      <c r="D8" s="18">
        <f t="shared" si="3"/>
        <v>0.95238095238095233</v>
      </c>
      <c r="E8" s="17">
        <v>6689</v>
      </c>
      <c r="F8" s="17">
        <v>6385</v>
      </c>
      <c r="G8" s="17">
        <v>4025</v>
      </c>
      <c r="H8" s="19">
        <f t="shared" si="4"/>
        <v>0.60173419046195242</v>
      </c>
      <c r="I8" s="19">
        <f t="shared" si="5"/>
        <v>0.63038371182458885</v>
      </c>
      <c r="J8" s="39">
        <v>4.1043846537120077</v>
      </c>
      <c r="K8" s="39">
        <v>4.0948340404292489</v>
      </c>
      <c r="L8" s="39">
        <v>4.0913401547292239</v>
      </c>
      <c r="M8" s="39">
        <v>3.8727181795448864</v>
      </c>
      <c r="N8" s="39">
        <v>4.1758241758241761</v>
      </c>
      <c r="O8" s="39">
        <v>4.0701622971285891</v>
      </c>
      <c r="P8" s="39">
        <v>4.2319138019497178</v>
      </c>
      <c r="Q8" s="39">
        <v>4.1037924151696608</v>
      </c>
      <c r="R8" s="39">
        <v>4.255399296835761</v>
      </c>
      <c r="S8" s="39">
        <v>4.1409736308316427</v>
      </c>
      <c r="T8" s="39">
        <v>4.0527258766316869</v>
      </c>
      <c r="U8" s="39">
        <v>4.1662357807652537</v>
      </c>
      <c r="V8" s="39">
        <v>4.1937751004016066</v>
      </c>
      <c r="W8" s="39">
        <v>4.1293233082706768</v>
      </c>
      <c r="X8" s="39">
        <v>3.9201830198271477</v>
      </c>
      <c r="Y8" s="39">
        <v>3.9359717670783967</v>
      </c>
      <c r="Z8" s="39">
        <v>4.2255943348507836</v>
      </c>
      <c r="AA8" s="39">
        <v>4.1038324608223817</v>
      </c>
      <c r="AB8" s="20"/>
      <c r="AC8" s="21"/>
      <c r="AD8" s="34">
        <v>0</v>
      </c>
      <c r="AE8" s="36">
        <f t="shared" si="0"/>
        <v>0</v>
      </c>
      <c r="AF8" s="28">
        <v>7</v>
      </c>
      <c r="AG8" s="19">
        <f t="shared" si="1"/>
        <v>0.11666666666666667</v>
      </c>
      <c r="AH8" s="38">
        <v>53</v>
      </c>
      <c r="AI8" s="19">
        <f t="shared" si="2"/>
        <v>0.8833333333333333</v>
      </c>
    </row>
    <row r="9" spans="1:35" ht="24">
      <c r="A9" s="29" t="s">
        <v>53</v>
      </c>
      <c r="B9" s="17">
        <v>35</v>
      </c>
      <c r="C9" s="17">
        <v>33</v>
      </c>
      <c r="D9" s="18">
        <f t="shared" si="3"/>
        <v>0.94285714285714284</v>
      </c>
      <c r="E9" s="17">
        <v>789</v>
      </c>
      <c r="F9" s="17">
        <v>738</v>
      </c>
      <c r="G9" s="17">
        <v>469</v>
      </c>
      <c r="H9" s="19">
        <f t="shared" si="4"/>
        <v>0.59442332065906212</v>
      </c>
      <c r="I9" s="19">
        <f t="shared" si="5"/>
        <v>0.6355013550135501</v>
      </c>
      <c r="J9" s="39">
        <v>3.3311965811965809</v>
      </c>
      <c r="K9" s="39">
        <v>3.4496788008565309</v>
      </c>
      <c r="L9" s="39">
        <v>3.2756410256410255</v>
      </c>
      <c r="M9" s="39">
        <v>3.2976445396145611</v>
      </c>
      <c r="N9" s="39">
        <v>3.417558886509636</v>
      </c>
      <c r="O9" s="39">
        <v>3.3519313304721026</v>
      </c>
      <c r="P9" s="39">
        <v>3.6659340659340662</v>
      </c>
      <c r="Q9" s="39">
        <v>3.3560767590618337</v>
      </c>
      <c r="R9" s="39">
        <v>3.5784946236559136</v>
      </c>
      <c r="S9" s="39">
        <v>3.5357917570498918</v>
      </c>
      <c r="T9" s="39">
        <v>3.6398104265402846</v>
      </c>
      <c r="U9" s="39">
        <v>3.6444444444444448</v>
      </c>
      <c r="V9" s="39">
        <v>3.5466377440347072</v>
      </c>
      <c r="W9" s="39">
        <v>3.4177489177489173</v>
      </c>
      <c r="X9" s="39">
        <v>3.2636165577342044</v>
      </c>
      <c r="Y9" s="39">
        <v>3.0936819172113292</v>
      </c>
      <c r="Z9" s="39">
        <v>3.5356371490280774</v>
      </c>
      <c r="AA9" s="39">
        <v>3.4353838545137707</v>
      </c>
      <c r="AB9" s="20">
        <v>3.2247951833666186</v>
      </c>
      <c r="AC9" s="21">
        <v>3.35392578379061</v>
      </c>
      <c r="AD9" s="34">
        <v>3</v>
      </c>
      <c r="AE9" s="36">
        <f t="shared" si="0"/>
        <v>9.0909090909090912E-2</v>
      </c>
      <c r="AF9" s="28">
        <v>13</v>
      </c>
      <c r="AG9" s="19">
        <f t="shared" si="1"/>
        <v>0.39393939393939392</v>
      </c>
      <c r="AH9" s="38">
        <v>17</v>
      </c>
      <c r="AI9" s="19">
        <f t="shared" si="2"/>
        <v>0.51515151515151514</v>
      </c>
    </row>
    <row r="10" spans="1:35">
      <c r="A10" s="29" t="s">
        <v>54</v>
      </c>
      <c r="B10" s="17">
        <v>40</v>
      </c>
      <c r="C10" s="17">
        <v>39</v>
      </c>
      <c r="D10" s="18">
        <f t="shared" si="3"/>
        <v>0.97499999999999998</v>
      </c>
      <c r="E10" s="17">
        <v>2719</v>
      </c>
      <c r="F10" s="17">
        <v>2612</v>
      </c>
      <c r="G10" s="17">
        <v>1176</v>
      </c>
      <c r="H10" s="19">
        <f t="shared" si="4"/>
        <v>0.43251195292386907</v>
      </c>
      <c r="I10" s="19">
        <f t="shared" si="5"/>
        <v>0.45022970903522203</v>
      </c>
      <c r="J10" s="39">
        <v>3.4727427597955707</v>
      </c>
      <c r="K10" s="39">
        <v>3.6903336184773314</v>
      </c>
      <c r="L10" s="39">
        <v>3.4516680923866554</v>
      </c>
      <c r="M10" s="39">
        <v>3.2396551724137934</v>
      </c>
      <c r="N10" s="39">
        <v>3.5183603757472248</v>
      </c>
      <c r="O10" s="39">
        <v>3.2635193133047213</v>
      </c>
      <c r="P10" s="39">
        <v>3.844483058210252</v>
      </c>
      <c r="Q10" s="39">
        <v>3.4337040205303682</v>
      </c>
      <c r="R10" s="39">
        <v>3.7572898799313892</v>
      </c>
      <c r="S10" s="39">
        <v>3.6287944492627924</v>
      </c>
      <c r="T10" s="39">
        <v>3.706691109074244</v>
      </c>
      <c r="U10" s="39">
        <v>3.7384898710865562</v>
      </c>
      <c r="V10" s="39">
        <v>3.5404699738903398</v>
      </c>
      <c r="W10" s="39">
        <v>3.3892267593397047</v>
      </c>
      <c r="X10" s="39">
        <v>3.2977578475336324</v>
      </c>
      <c r="Y10" s="39">
        <v>3.2425828970331585</v>
      </c>
      <c r="Z10" s="39">
        <v>3.6449086161879896</v>
      </c>
      <c r="AA10" s="39">
        <v>3.5212163420121012</v>
      </c>
      <c r="AB10" s="20">
        <v>3.3799221442691385</v>
      </c>
      <c r="AC10" s="21">
        <v>3.23616262100568</v>
      </c>
      <c r="AD10" s="34">
        <v>3</v>
      </c>
      <c r="AE10" s="36">
        <f t="shared" si="0"/>
        <v>7.6923076923076927E-2</v>
      </c>
      <c r="AF10" s="28">
        <v>10</v>
      </c>
      <c r="AG10" s="19">
        <f t="shared" si="1"/>
        <v>0.25641025641025639</v>
      </c>
      <c r="AH10" s="38">
        <v>26</v>
      </c>
      <c r="AI10" s="19">
        <f t="shared" si="2"/>
        <v>0.66666666666666663</v>
      </c>
    </row>
    <row r="11" spans="1:35">
      <c r="A11" s="29" t="s">
        <v>66</v>
      </c>
      <c r="B11" s="17">
        <v>135</v>
      </c>
      <c r="C11" s="17">
        <v>110</v>
      </c>
      <c r="D11" s="18">
        <f t="shared" si="3"/>
        <v>0.81481481481481477</v>
      </c>
      <c r="E11" s="17">
        <v>27614</v>
      </c>
      <c r="F11" s="17">
        <v>22251</v>
      </c>
      <c r="G11" s="17">
        <v>3873</v>
      </c>
      <c r="H11" s="19">
        <f t="shared" si="4"/>
        <v>0.14025494314478162</v>
      </c>
      <c r="I11" s="19">
        <f t="shared" si="5"/>
        <v>0.17405959282728867</v>
      </c>
      <c r="J11" s="39">
        <v>3.2184895833333336</v>
      </c>
      <c r="K11" s="39">
        <v>3.4074751698902244</v>
      </c>
      <c r="L11" s="39">
        <v>3.248234370912896</v>
      </c>
      <c r="M11" s="39">
        <v>3.0365500920326056</v>
      </c>
      <c r="N11" s="39">
        <v>3.2951206715634838</v>
      </c>
      <c r="O11" s="39">
        <v>3.0862837660634668</v>
      </c>
      <c r="P11" s="39">
        <v>3.5354581673306775</v>
      </c>
      <c r="Q11" s="39">
        <v>3.229542483660131</v>
      </c>
      <c r="R11" s="39">
        <v>3.4320566631689404</v>
      </c>
      <c r="S11" s="39">
        <v>3.2567100717512627</v>
      </c>
      <c r="T11" s="39">
        <v>3.2133257077494992</v>
      </c>
      <c r="U11" s="39">
        <v>3.4486661277283748</v>
      </c>
      <c r="V11" s="39">
        <v>3.2738752959747437</v>
      </c>
      <c r="W11" s="39">
        <v>3.1962125197264601</v>
      </c>
      <c r="X11" s="39">
        <v>2.9976082912569759</v>
      </c>
      <c r="Y11" s="39">
        <v>3.1626059322033901</v>
      </c>
      <c r="Z11" s="39">
        <v>3.363925729442971</v>
      </c>
      <c r="AA11" s="39">
        <v>3.2589494496346725</v>
      </c>
      <c r="AB11" s="20">
        <v>3.0153861564363886</v>
      </c>
      <c r="AC11" s="21"/>
      <c r="AD11" s="34">
        <v>16</v>
      </c>
      <c r="AE11" s="36">
        <f t="shared" si="0"/>
        <v>0.14545454545454545</v>
      </c>
      <c r="AF11" s="28">
        <v>49</v>
      </c>
      <c r="AG11" s="19">
        <f t="shared" si="1"/>
        <v>0.44545454545454544</v>
      </c>
      <c r="AH11" s="38">
        <v>45</v>
      </c>
      <c r="AI11" s="19">
        <f t="shared" si="2"/>
        <v>0.40909090909090912</v>
      </c>
    </row>
    <row r="12" spans="1:35" ht="24">
      <c r="A12" s="29" t="s">
        <v>67</v>
      </c>
      <c r="B12" s="17">
        <v>35</v>
      </c>
      <c r="C12" s="17">
        <v>31</v>
      </c>
      <c r="D12" s="18">
        <f t="shared" si="3"/>
        <v>0.88571428571428568</v>
      </c>
      <c r="E12" s="17">
        <v>2274</v>
      </c>
      <c r="F12" s="17">
        <v>1975</v>
      </c>
      <c r="G12" s="17">
        <v>641</v>
      </c>
      <c r="H12" s="19">
        <f t="shared" si="4"/>
        <v>0.28188214599824096</v>
      </c>
      <c r="I12" s="19">
        <f t="shared" si="5"/>
        <v>0.32455696202531648</v>
      </c>
      <c r="J12" s="39">
        <v>3.1392801251956177</v>
      </c>
      <c r="K12" s="39">
        <v>3.4328593996840446</v>
      </c>
      <c r="L12" s="39">
        <v>3.2488188976377952</v>
      </c>
      <c r="M12" s="39">
        <v>3.0723270440251573</v>
      </c>
      <c r="N12" s="39">
        <v>3.3751962323390892</v>
      </c>
      <c r="O12" s="39">
        <v>2.9921630094043885</v>
      </c>
      <c r="P12" s="39">
        <v>3.6238095238095234</v>
      </c>
      <c r="Q12" s="39">
        <v>3.1661442006269596</v>
      </c>
      <c r="R12" s="39">
        <v>3.3270440251572326</v>
      </c>
      <c r="S12" s="39">
        <v>3.329581993569132</v>
      </c>
      <c r="T12" s="39">
        <v>3.2960288808664258</v>
      </c>
      <c r="U12" s="39">
        <v>3.5073409461663951</v>
      </c>
      <c r="V12" s="39">
        <v>3.2531645569620249</v>
      </c>
      <c r="W12" s="39">
        <v>3.0956937799043063</v>
      </c>
      <c r="X12" s="39">
        <v>3.0112540192926049</v>
      </c>
      <c r="Y12" s="39">
        <v>3.1923688394276626</v>
      </c>
      <c r="Z12" s="39">
        <v>3.3577106518282989</v>
      </c>
      <c r="AA12" s="39">
        <v>3.2600462426998038</v>
      </c>
      <c r="AB12" s="20">
        <v>3.0588326875633434</v>
      </c>
      <c r="AC12" s="21"/>
      <c r="AD12" s="34">
        <v>4</v>
      </c>
      <c r="AE12" s="36">
        <f t="shared" si="0"/>
        <v>0.12903225806451613</v>
      </c>
      <c r="AF12" s="28">
        <v>14</v>
      </c>
      <c r="AG12" s="19">
        <f t="shared" si="1"/>
        <v>0.45161290322580644</v>
      </c>
      <c r="AH12" s="38">
        <v>13</v>
      </c>
      <c r="AI12" s="19">
        <f t="shared" si="2"/>
        <v>0.41935483870967744</v>
      </c>
    </row>
    <row r="13" spans="1:35" ht="24">
      <c r="A13" s="29" t="s">
        <v>68</v>
      </c>
      <c r="B13" s="17">
        <v>47</v>
      </c>
      <c r="C13" s="17">
        <v>37</v>
      </c>
      <c r="D13" s="18">
        <f t="shared" si="3"/>
        <v>0.78723404255319152</v>
      </c>
      <c r="E13" s="17">
        <v>945</v>
      </c>
      <c r="F13" s="17">
        <v>807</v>
      </c>
      <c r="G13" s="17">
        <v>417</v>
      </c>
      <c r="H13" s="19">
        <f t="shared" si="4"/>
        <v>0.44126984126984126</v>
      </c>
      <c r="I13" s="19">
        <f t="shared" si="5"/>
        <v>0.51672862453531598</v>
      </c>
      <c r="J13" s="39">
        <v>3.2168674698795181</v>
      </c>
      <c r="K13" s="39">
        <v>3.4420289855072461</v>
      </c>
      <c r="L13" s="39">
        <v>3.27536231884058</v>
      </c>
      <c r="M13" s="39">
        <v>3.0486618004866184</v>
      </c>
      <c r="N13" s="39">
        <v>3.2313253012048193</v>
      </c>
      <c r="O13" s="39">
        <v>3.1538461538461542</v>
      </c>
      <c r="P13" s="39">
        <v>3.4830917874396139</v>
      </c>
      <c r="Q13" s="39">
        <v>3.2764423076923075</v>
      </c>
      <c r="R13" s="39">
        <v>3.4072289156626505</v>
      </c>
      <c r="S13" s="39">
        <v>3.3292978208232444</v>
      </c>
      <c r="T13" s="39">
        <v>3.4850746268656714</v>
      </c>
      <c r="U13" s="39">
        <v>3.340686274509804</v>
      </c>
      <c r="V13" s="39">
        <v>3.2925659472422062</v>
      </c>
      <c r="W13" s="39">
        <v>3.2139423076923075</v>
      </c>
      <c r="X13" s="39">
        <v>2.9782608695652173</v>
      </c>
      <c r="Y13" s="39">
        <v>3.128329297820823</v>
      </c>
      <c r="Z13" s="39">
        <v>3.3956310679611654</v>
      </c>
      <c r="AA13" s="39">
        <v>3.2763907795905851</v>
      </c>
      <c r="AB13" s="20">
        <v>3.2945360693402521</v>
      </c>
      <c r="AC13" s="21"/>
      <c r="AD13" s="34">
        <v>6</v>
      </c>
      <c r="AE13" s="36">
        <f t="shared" si="0"/>
        <v>0.16216216216216217</v>
      </c>
      <c r="AF13" s="28">
        <v>18</v>
      </c>
      <c r="AG13" s="19">
        <f t="shared" si="1"/>
        <v>0.48648648648648651</v>
      </c>
      <c r="AH13" s="38">
        <v>13</v>
      </c>
      <c r="AI13" s="19">
        <f t="shared" si="2"/>
        <v>0.35135135135135137</v>
      </c>
    </row>
    <row r="14" spans="1:35" ht="26.25" customHeight="1">
      <c r="A14" s="29" t="s">
        <v>69</v>
      </c>
      <c r="B14" s="17">
        <v>73</v>
      </c>
      <c r="C14" s="17">
        <v>63</v>
      </c>
      <c r="D14" s="18">
        <f t="shared" si="3"/>
        <v>0.86301369863013699</v>
      </c>
      <c r="E14" s="17">
        <v>4739</v>
      </c>
      <c r="F14" s="17">
        <v>4155</v>
      </c>
      <c r="G14" s="17">
        <v>1496</v>
      </c>
      <c r="H14" s="19">
        <f t="shared" si="4"/>
        <v>0.31567841316733486</v>
      </c>
      <c r="I14" s="19">
        <f t="shared" si="5"/>
        <v>0.36004813477737663</v>
      </c>
      <c r="J14" s="39">
        <v>3.0989830508474574</v>
      </c>
      <c r="K14" s="39">
        <v>3.4315209910529942</v>
      </c>
      <c r="L14" s="39">
        <v>3.2009569377990434</v>
      </c>
      <c r="M14" s="39">
        <v>2.9937973811164715</v>
      </c>
      <c r="N14" s="39">
        <v>3.2083044982698965</v>
      </c>
      <c r="O14" s="39">
        <v>2.989145183175034</v>
      </c>
      <c r="P14" s="39">
        <v>3.4644616467276563</v>
      </c>
      <c r="Q14" s="39">
        <v>3.0507892930679477</v>
      </c>
      <c r="R14" s="39">
        <v>3.3708248125426037</v>
      </c>
      <c r="S14" s="39">
        <v>3.2165021156558531</v>
      </c>
      <c r="T14" s="39">
        <v>3.3008982035928147</v>
      </c>
      <c r="U14" s="39">
        <v>3.4001436781609193</v>
      </c>
      <c r="V14" s="39">
        <v>3.2537722908093283</v>
      </c>
      <c r="W14" s="39">
        <v>3.0917808219178085</v>
      </c>
      <c r="X14" s="39">
        <v>2.9198895027624308</v>
      </c>
      <c r="Y14" s="39">
        <v>3.0360860513532266</v>
      </c>
      <c r="Z14" s="39">
        <v>3.3267528931245742</v>
      </c>
      <c r="AA14" s="39">
        <v>3.197329961880945</v>
      </c>
      <c r="AB14" s="20">
        <v>2.9072261192985982</v>
      </c>
      <c r="AC14" s="21"/>
      <c r="AD14" s="34">
        <v>6</v>
      </c>
      <c r="AE14" s="36">
        <f t="shared" si="0"/>
        <v>9.5238095238095233E-2</v>
      </c>
      <c r="AF14" s="28">
        <v>31</v>
      </c>
      <c r="AG14" s="19">
        <f t="shared" si="1"/>
        <v>0.49206349206349204</v>
      </c>
      <c r="AH14" s="38">
        <v>26</v>
      </c>
      <c r="AI14" s="19">
        <f t="shared" si="2"/>
        <v>0.41269841269841268</v>
      </c>
    </row>
    <row r="15" spans="1:35">
      <c r="A15" s="29" t="s">
        <v>70</v>
      </c>
      <c r="B15" s="17">
        <v>32</v>
      </c>
      <c r="C15" s="17">
        <v>29</v>
      </c>
      <c r="D15" s="18">
        <f t="shared" si="3"/>
        <v>0.90625</v>
      </c>
      <c r="E15" s="17">
        <v>732</v>
      </c>
      <c r="F15" s="17">
        <v>684</v>
      </c>
      <c r="G15" s="17">
        <v>250</v>
      </c>
      <c r="H15" s="19">
        <f t="shared" si="4"/>
        <v>0.34153005464480873</v>
      </c>
      <c r="I15" s="19">
        <f t="shared" si="5"/>
        <v>0.36549707602339182</v>
      </c>
      <c r="J15" s="39">
        <v>2.8346774193548385</v>
      </c>
      <c r="K15" s="39">
        <v>3.0160642570281126</v>
      </c>
      <c r="L15" s="39">
        <v>2.976</v>
      </c>
      <c r="M15" s="39">
        <v>2.7759999999999998</v>
      </c>
      <c r="N15" s="39">
        <v>2.952</v>
      </c>
      <c r="O15" s="39">
        <v>2.625</v>
      </c>
      <c r="P15" s="39">
        <v>3.331967213114754</v>
      </c>
      <c r="Q15" s="39">
        <v>2.8785425101214575</v>
      </c>
      <c r="R15" s="39">
        <v>3.096385542168675</v>
      </c>
      <c r="S15" s="39">
        <v>2.9554655870445345</v>
      </c>
      <c r="T15" s="39">
        <v>2.9913793103448274</v>
      </c>
      <c r="U15" s="39">
        <v>3.2307692307692308</v>
      </c>
      <c r="V15" s="39">
        <v>3.0080321285140563</v>
      </c>
      <c r="W15" s="39">
        <v>2.78</v>
      </c>
      <c r="X15" s="39">
        <v>2.6546184738955825</v>
      </c>
      <c r="Y15" s="39">
        <v>2.8704453441295548</v>
      </c>
      <c r="Z15" s="39">
        <v>2.9271255060728745</v>
      </c>
      <c r="AA15" s="39">
        <v>2.9355572072093241</v>
      </c>
      <c r="AB15" s="20">
        <v>3.0320221576249304</v>
      </c>
      <c r="AC15" s="21"/>
      <c r="AD15" s="34">
        <v>7</v>
      </c>
      <c r="AE15" s="36">
        <f t="shared" si="0"/>
        <v>0.2413793103448276</v>
      </c>
      <c r="AF15" s="28">
        <v>15</v>
      </c>
      <c r="AG15" s="19">
        <f t="shared" si="1"/>
        <v>0.51724137931034486</v>
      </c>
      <c r="AH15" s="38">
        <v>7</v>
      </c>
      <c r="AI15" s="19">
        <f t="shared" si="2"/>
        <v>0.2413793103448276</v>
      </c>
    </row>
    <row r="16" spans="1:35" ht="36">
      <c r="A16" s="29" t="s">
        <v>71</v>
      </c>
      <c r="B16" s="17">
        <v>35</v>
      </c>
      <c r="C16" s="17">
        <v>30</v>
      </c>
      <c r="D16" s="18">
        <f t="shared" si="3"/>
        <v>0.8571428571428571</v>
      </c>
      <c r="E16" s="17">
        <v>1376</v>
      </c>
      <c r="F16" s="17">
        <v>1227</v>
      </c>
      <c r="G16" s="17">
        <v>464</v>
      </c>
      <c r="H16" s="19">
        <f t="shared" si="4"/>
        <v>0.33720930232558138</v>
      </c>
      <c r="I16" s="19">
        <f t="shared" si="5"/>
        <v>0.37815810920945397</v>
      </c>
      <c r="J16" s="39">
        <v>3.0520607375271149</v>
      </c>
      <c r="K16" s="39">
        <v>3.3137254901960782</v>
      </c>
      <c r="L16" s="39">
        <v>3.1913043478260867</v>
      </c>
      <c r="M16" s="39">
        <v>3.1236442516268976</v>
      </c>
      <c r="N16" s="39">
        <v>3.2943722943722946</v>
      </c>
      <c r="O16" s="39">
        <v>2.7581699346405228</v>
      </c>
      <c r="P16" s="39">
        <v>3.5565819861431871</v>
      </c>
      <c r="Q16" s="39">
        <v>3.1222707423580784</v>
      </c>
      <c r="R16" s="39">
        <v>3.3369565217391308</v>
      </c>
      <c r="S16" s="39">
        <v>3.153674832962138</v>
      </c>
      <c r="T16" s="39">
        <v>3.1432038834951452</v>
      </c>
      <c r="U16" s="39">
        <v>3.36</v>
      </c>
      <c r="V16" s="39">
        <v>3.1947483588621441</v>
      </c>
      <c r="W16" s="39">
        <v>2.943355119825708</v>
      </c>
      <c r="X16" s="39">
        <v>2.9780219780219781</v>
      </c>
      <c r="Y16" s="39">
        <v>3.0395604395604394</v>
      </c>
      <c r="Z16" s="39">
        <v>3.2691466083150988</v>
      </c>
      <c r="AA16" s="39">
        <v>3.1665175016160028</v>
      </c>
      <c r="AB16" s="20">
        <v>2.8216524709851951</v>
      </c>
      <c r="AC16" s="21"/>
      <c r="AD16" s="34">
        <v>5</v>
      </c>
      <c r="AE16" s="36">
        <f t="shared" si="0"/>
        <v>0.16666666666666666</v>
      </c>
      <c r="AF16" s="28">
        <v>15</v>
      </c>
      <c r="AG16" s="19">
        <f t="shared" si="1"/>
        <v>0.5</v>
      </c>
      <c r="AH16" s="38">
        <v>10</v>
      </c>
      <c r="AI16" s="19">
        <f t="shared" si="2"/>
        <v>0.33333333333333331</v>
      </c>
    </row>
    <row r="17" spans="1:35" ht="24">
      <c r="A17" s="29" t="s">
        <v>72</v>
      </c>
      <c r="B17" s="17">
        <v>85</v>
      </c>
      <c r="C17" s="17">
        <v>65</v>
      </c>
      <c r="D17" s="18">
        <f t="shared" si="3"/>
        <v>0.76470588235294112</v>
      </c>
      <c r="E17" s="17">
        <v>6206</v>
      </c>
      <c r="F17" s="17">
        <v>4919</v>
      </c>
      <c r="G17" s="17">
        <v>1738</v>
      </c>
      <c r="H17" s="19">
        <f t="shared" si="4"/>
        <v>0.28005156300354495</v>
      </c>
      <c r="I17" s="19">
        <f t="shared" si="5"/>
        <v>0.35332384631022568</v>
      </c>
      <c r="J17" s="39">
        <v>3.0706427330631154</v>
      </c>
      <c r="K17" s="39">
        <v>3.4370240187463388</v>
      </c>
      <c r="L17" s="39">
        <v>3.109493302271404</v>
      </c>
      <c r="M17" s="39">
        <v>2.9382716049382718</v>
      </c>
      <c r="N17" s="39">
        <v>3.2259755387303439</v>
      </c>
      <c r="O17" s="39">
        <v>2.8648806057076297</v>
      </c>
      <c r="P17" s="39">
        <v>3.4730609828300771</v>
      </c>
      <c r="Q17" s="39">
        <v>3.0937136204889404</v>
      </c>
      <c r="R17" s="39">
        <v>3.2972027972027975</v>
      </c>
      <c r="S17" s="39">
        <v>3.1056716417910444</v>
      </c>
      <c r="T17" s="39">
        <v>3.1178834561285997</v>
      </c>
      <c r="U17" s="39">
        <v>3.3702801461632159</v>
      </c>
      <c r="V17" s="39">
        <v>3.2007083825265648</v>
      </c>
      <c r="W17" s="39">
        <v>3.0474214582098398</v>
      </c>
      <c r="X17" s="39">
        <v>2.8579169175195664</v>
      </c>
      <c r="Y17" s="39">
        <v>2.9585336538461537</v>
      </c>
      <c r="Z17" s="39">
        <v>3.1891566265060245</v>
      </c>
      <c r="AA17" s="39">
        <v>3.1386963227452904</v>
      </c>
      <c r="AB17" s="20">
        <v>2.5363808601044378</v>
      </c>
      <c r="AC17" s="21"/>
      <c r="AD17" s="34">
        <v>10</v>
      </c>
      <c r="AE17" s="36">
        <f t="shared" si="0"/>
        <v>0.15384615384615385</v>
      </c>
      <c r="AF17" s="28">
        <v>43</v>
      </c>
      <c r="AG17" s="19">
        <f t="shared" si="1"/>
        <v>0.66153846153846152</v>
      </c>
      <c r="AH17" s="38">
        <v>12</v>
      </c>
      <c r="AI17" s="19">
        <f t="shared" si="2"/>
        <v>0.18461538461538463</v>
      </c>
    </row>
    <row r="18" spans="1:35" ht="24">
      <c r="A18" s="29" t="s">
        <v>73</v>
      </c>
      <c r="B18" s="17">
        <v>45</v>
      </c>
      <c r="C18" s="17">
        <v>36</v>
      </c>
      <c r="D18" s="18">
        <f t="shared" si="3"/>
        <v>0.8</v>
      </c>
      <c r="E18" s="17">
        <v>2570</v>
      </c>
      <c r="F18" s="17">
        <v>2070</v>
      </c>
      <c r="G18" s="17">
        <v>868</v>
      </c>
      <c r="H18" s="19">
        <f t="shared" si="4"/>
        <v>0.33774319066147862</v>
      </c>
      <c r="I18" s="19">
        <f t="shared" si="5"/>
        <v>0.41932367149758454</v>
      </c>
      <c r="J18" s="39">
        <v>3.3321759259259256</v>
      </c>
      <c r="K18" s="39">
        <v>3.6732329084588642</v>
      </c>
      <c r="L18" s="39">
        <v>3.3842592592592595</v>
      </c>
      <c r="M18" s="39">
        <v>3.1161440185830429</v>
      </c>
      <c r="N18" s="39">
        <v>3.3885647607934652</v>
      </c>
      <c r="O18" s="39">
        <v>3.286705202312139</v>
      </c>
      <c r="P18" s="39">
        <v>3.6694021101992966</v>
      </c>
      <c r="Q18" s="39">
        <v>3.3132947976878615</v>
      </c>
      <c r="R18" s="39">
        <v>3.5417633410672851</v>
      </c>
      <c r="S18" s="39">
        <v>3.4193168433451122</v>
      </c>
      <c r="T18" s="39">
        <v>3.5018633540372672</v>
      </c>
      <c r="U18" s="39">
        <v>3.5587892898719442</v>
      </c>
      <c r="V18" s="39">
        <v>3.4727061556329852</v>
      </c>
      <c r="W18" s="39">
        <v>3.2958236658932716</v>
      </c>
      <c r="X18" s="39">
        <v>3.0327102803738315</v>
      </c>
      <c r="Y18" s="39">
        <v>3.1130536130536131</v>
      </c>
      <c r="Z18" s="39">
        <v>3.4759671746776082</v>
      </c>
      <c r="AA18" s="39">
        <v>3.3868101588925166</v>
      </c>
      <c r="AB18" s="20">
        <v>3.1739306182839551</v>
      </c>
      <c r="AC18" s="21"/>
      <c r="AD18" s="34">
        <v>2</v>
      </c>
      <c r="AE18" s="36">
        <f t="shared" si="0"/>
        <v>5.5555555555555552E-2</v>
      </c>
      <c r="AF18" s="28">
        <v>16</v>
      </c>
      <c r="AG18" s="19">
        <f t="shared" si="1"/>
        <v>0.44444444444444442</v>
      </c>
      <c r="AH18" s="38">
        <v>18</v>
      </c>
      <c r="AI18" s="19">
        <f t="shared" si="2"/>
        <v>0.5</v>
      </c>
    </row>
    <row r="19" spans="1:35">
      <c r="A19" s="29" t="s">
        <v>74</v>
      </c>
      <c r="B19" s="17">
        <v>38</v>
      </c>
      <c r="C19" s="17">
        <v>33</v>
      </c>
      <c r="D19" s="18">
        <f t="shared" si="3"/>
        <v>0.86842105263157898</v>
      </c>
      <c r="E19" s="17">
        <v>291</v>
      </c>
      <c r="F19" s="17">
        <v>253</v>
      </c>
      <c r="G19" s="17">
        <v>115</v>
      </c>
      <c r="H19" s="19">
        <f t="shared" si="4"/>
        <v>0.3951890034364261</v>
      </c>
      <c r="I19" s="19">
        <f t="shared" si="5"/>
        <v>0.45454545454545453</v>
      </c>
      <c r="J19" s="39">
        <v>3.0608695652173914</v>
      </c>
      <c r="K19" s="39">
        <v>3.1140350877192979</v>
      </c>
      <c r="L19" s="39">
        <v>3.1478260869565213</v>
      </c>
      <c r="M19" s="39">
        <v>2.8508771929824563</v>
      </c>
      <c r="N19" s="39">
        <v>3.1217391304347828</v>
      </c>
      <c r="O19" s="39">
        <v>3.0434782608695654</v>
      </c>
      <c r="P19" s="39">
        <v>3.3947368421052628</v>
      </c>
      <c r="Q19" s="39">
        <v>3.017391304347826</v>
      </c>
      <c r="R19" s="39">
        <v>3.2389380530973453</v>
      </c>
      <c r="S19" s="39">
        <v>3.1061946902654869</v>
      </c>
      <c r="T19" s="39">
        <v>3.192982456140351</v>
      </c>
      <c r="U19" s="39">
        <v>3.3130434782608695</v>
      </c>
      <c r="V19" s="39">
        <v>3.1043478260869568</v>
      </c>
      <c r="W19" s="39">
        <v>3.0877192982456139</v>
      </c>
      <c r="X19" s="39">
        <v>2.7894736842105261</v>
      </c>
      <c r="Y19" s="39">
        <v>2.9824561403508771</v>
      </c>
      <c r="Z19" s="39">
        <v>3.1565217391304348</v>
      </c>
      <c r="AA19" s="39">
        <v>3.1013312256718568</v>
      </c>
      <c r="AB19" s="20">
        <v>2.8904702297455622</v>
      </c>
      <c r="AC19" s="21"/>
      <c r="AD19" s="34">
        <v>7</v>
      </c>
      <c r="AE19" s="36">
        <f t="shared" si="0"/>
        <v>0.21212121212121213</v>
      </c>
      <c r="AF19" s="28">
        <v>13</v>
      </c>
      <c r="AG19" s="19">
        <f t="shared" si="1"/>
        <v>0.39393939393939392</v>
      </c>
      <c r="AH19" s="38">
        <v>13</v>
      </c>
      <c r="AI19" s="19">
        <f t="shared" si="2"/>
        <v>0.39393939393939392</v>
      </c>
    </row>
    <row r="20" spans="1:35">
      <c r="A20" s="29" t="s">
        <v>75</v>
      </c>
      <c r="B20" s="17">
        <v>43</v>
      </c>
      <c r="C20" s="17">
        <v>34</v>
      </c>
      <c r="D20" s="18">
        <f t="shared" si="3"/>
        <v>0.79069767441860461</v>
      </c>
      <c r="E20" s="17">
        <v>566</v>
      </c>
      <c r="F20" s="17">
        <v>396</v>
      </c>
      <c r="G20" s="17">
        <v>198</v>
      </c>
      <c r="H20" s="19">
        <f t="shared" si="4"/>
        <v>0.34982332155477031</v>
      </c>
      <c r="I20" s="19">
        <f t="shared" si="5"/>
        <v>0.5</v>
      </c>
      <c r="J20" s="39">
        <v>3.1421319796954315</v>
      </c>
      <c r="K20" s="39">
        <v>3.1428571428571432</v>
      </c>
      <c r="L20" s="39">
        <v>3.2994923857868024</v>
      </c>
      <c r="M20" s="39">
        <v>3.0812182741116754</v>
      </c>
      <c r="N20" s="39">
        <v>3.2806122448979593</v>
      </c>
      <c r="O20" s="39">
        <v>3.2070707070707067</v>
      </c>
      <c r="P20" s="39">
        <v>3.3989898989898988</v>
      </c>
      <c r="Q20" s="39">
        <v>3.1212121212121211</v>
      </c>
      <c r="R20" s="39">
        <v>3.3959390862944163</v>
      </c>
      <c r="S20" s="39">
        <v>3.2397959183673466</v>
      </c>
      <c r="T20" s="39">
        <v>3.3232323232323235</v>
      </c>
      <c r="U20" s="39">
        <v>3.2704081632653059</v>
      </c>
      <c r="V20" s="39">
        <v>3.1230769230769226</v>
      </c>
      <c r="W20" s="39">
        <v>3.1122448979591839</v>
      </c>
      <c r="X20" s="39">
        <v>3.0357142857142856</v>
      </c>
      <c r="Y20" s="39">
        <v>3.1326530612244898</v>
      </c>
      <c r="Z20" s="39">
        <v>3.3622448979591839</v>
      </c>
      <c r="AA20" s="39">
        <v>3.2158173124538356</v>
      </c>
      <c r="AB20" s="20">
        <v>3.2320300536764868</v>
      </c>
      <c r="AC20" s="21"/>
      <c r="AD20" s="34">
        <v>7</v>
      </c>
      <c r="AE20" s="36">
        <f t="shared" si="0"/>
        <v>0.20588235294117646</v>
      </c>
      <c r="AF20" s="28">
        <v>12</v>
      </c>
      <c r="AG20" s="19">
        <f t="shared" si="1"/>
        <v>0.35294117647058826</v>
      </c>
      <c r="AH20" s="38">
        <v>15</v>
      </c>
      <c r="AI20" s="19">
        <f t="shared" si="2"/>
        <v>0.44117647058823528</v>
      </c>
    </row>
    <row r="21" spans="1:35">
      <c r="A21" s="29" t="s">
        <v>76</v>
      </c>
      <c r="B21" s="17">
        <v>50</v>
      </c>
      <c r="C21" s="17">
        <v>41</v>
      </c>
      <c r="D21" s="18">
        <f t="shared" si="3"/>
        <v>0.82</v>
      </c>
      <c r="E21" s="17">
        <v>3508</v>
      </c>
      <c r="F21" s="17">
        <v>2814</v>
      </c>
      <c r="G21" s="17">
        <v>1045</v>
      </c>
      <c r="H21" s="19">
        <f t="shared" si="4"/>
        <v>0.29789053591790193</v>
      </c>
      <c r="I21" s="19">
        <f t="shared" si="5"/>
        <v>0.37135749822316988</v>
      </c>
      <c r="J21" s="39">
        <v>3.0386847195357838</v>
      </c>
      <c r="K21" s="39">
        <v>3.3262342691190705</v>
      </c>
      <c r="L21" s="39">
        <v>3.1223506743737959</v>
      </c>
      <c r="M21" s="39">
        <v>2.9133398247322297</v>
      </c>
      <c r="N21" s="39">
        <v>3.2332361516034984</v>
      </c>
      <c r="O21" s="39">
        <v>2.9564796905222437</v>
      </c>
      <c r="P21" s="39">
        <v>3.5014807502467917</v>
      </c>
      <c r="Q21" s="39">
        <v>3.1099324975891998</v>
      </c>
      <c r="R21" s="39">
        <v>3.3759765625</v>
      </c>
      <c r="S21" s="39">
        <v>3.1643700787401574</v>
      </c>
      <c r="T21" s="39">
        <v>3.1267454350161117</v>
      </c>
      <c r="U21" s="39">
        <v>3.3189743589743586</v>
      </c>
      <c r="V21" s="39">
        <v>3.1389432485322892</v>
      </c>
      <c r="W21" s="39">
        <v>3.1061507936507935</v>
      </c>
      <c r="X21" s="39">
        <v>2.8396793587174347</v>
      </c>
      <c r="Y21" s="39">
        <v>2.944333996023857</v>
      </c>
      <c r="Z21" s="39">
        <v>3.279484638255699</v>
      </c>
      <c r="AA21" s="39">
        <v>3.146846885184313</v>
      </c>
      <c r="AB21" s="20">
        <v>2.9410160889234791</v>
      </c>
      <c r="AC21" s="21"/>
      <c r="AD21" s="34">
        <v>6</v>
      </c>
      <c r="AE21" s="36">
        <f t="shared" si="0"/>
        <v>0.14634146341463414</v>
      </c>
      <c r="AF21" s="28">
        <v>17</v>
      </c>
      <c r="AG21" s="19">
        <f t="shared" si="1"/>
        <v>0.41463414634146339</v>
      </c>
      <c r="AH21" s="38">
        <v>18</v>
      </c>
      <c r="AI21" s="19">
        <f t="shared" si="2"/>
        <v>0.43902439024390244</v>
      </c>
    </row>
    <row r="22" spans="1:35" ht="24">
      <c r="A22" s="29" t="s">
        <v>77</v>
      </c>
      <c r="B22" s="17">
        <v>35</v>
      </c>
      <c r="C22" s="17">
        <v>31</v>
      </c>
      <c r="D22" s="18">
        <f t="shared" si="3"/>
        <v>0.88571428571428568</v>
      </c>
      <c r="E22" s="17">
        <v>595</v>
      </c>
      <c r="F22" s="17">
        <v>529</v>
      </c>
      <c r="G22" s="17">
        <v>243</v>
      </c>
      <c r="H22" s="19">
        <f t="shared" si="4"/>
        <v>0.40840336134453781</v>
      </c>
      <c r="I22" s="19">
        <f t="shared" si="5"/>
        <v>0.45935727788279773</v>
      </c>
      <c r="J22" s="39">
        <v>3.193415637860082</v>
      </c>
      <c r="K22" s="39">
        <v>3.4813278008298756</v>
      </c>
      <c r="L22" s="39">
        <v>3.229166666666667</v>
      </c>
      <c r="M22" s="39">
        <v>3.0661157024793386</v>
      </c>
      <c r="N22" s="39">
        <v>3.3801652892561984</v>
      </c>
      <c r="O22" s="39">
        <v>3.2100840336134455</v>
      </c>
      <c r="P22" s="39">
        <v>3.5879828326180254</v>
      </c>
      <c r="Q22" s="39">
        <v>3.1742738589211621</v>
      </c>
      <c r="R22" s="39">
        <v>3.4560669456066941</v>
      </c>
      <c r="S22" s="39">
        <v>3.3855932203389827</v>
      </c>
      <c r="T22" s="39">
        <v>3.4140969162995596</v>
      </c>
      <c r="U22" s="39">
        <v>3.4612068965517242</v>
      </c>
      <c r="V22" s="39">
        <v>3.2190082644628095</v>
      </c>
      <c r="W22" s="39">
        <v>3.195020746887967</v>
      </c>
      <c r="X22" s="39">
        <v>3.1054852320675108</v>
      </c>
      <c r="Y22" s="39">
        <v>3.125</v>
      </c>
      <c r="Z22" s="39">
        <v>3.3445378151260501</v>
      </c>
      <c r="AA22" s="39">
        <v>3.2957969329168284</v>
      </c>
      <c r="AB22" s="20">
        <v>2.9883959043929189</v>
      </c>
      <c r="AC22" s="21"/>
      <c r="AD22" s="34">
        <v>3</v>
      </c>
      <c r="AE22" s="36">
        <f t="shared" si="0"/>
        <v>9.6774193548387094E-2</v>
      </c>
      <c r="AF22" s="28">
        <v>10</v>
      </c>
      <c r="AG22" s="19">
        <f t="shared" si="1"/>
        <v>0.32258064516129031</v>
      </c>
      <c r="AH22" s="38">
        <v>18</v>
      </c>
      <c r="AI22" s="19">
        <f t="shared" si="2"/>
        <v>0.58064516129032262</v>
      </c>
    </row>
    <row r="23" spans="1:35">
      <c r="A23" s="29" t="s">
        <v>78</v>
      </c>
      <c r="B23" s="17">
        <v>46</v>
      </c>
      <c r="C23" s="17">
        <v>38</v>
      </c>
      <c r="D23" s="18">
        <f t="shared" si="3"/>
        <v>0.82608695652173914</v>
      </c>
      <c r="E23" s="17">
        <v>2516</v>
      </c>
      <c r="F23" s="17">
        <v>2089</v>
      </c>
      <c r="G23" s="17">
        <v>947</v>
      </c>
      <c r="H23" s="19">
        <f t="shared" si="4"/>
        <v>0.37639109697933226</v>
      </c>
      <c r="I23" s="19">
        <f t="shared" si="5"/>
        <v>0.453326950694112</v>
      </c>
      <c r="J23" s="39">
        <v>3.0633579725448783</v>
      </c>
      <c r="K23" s="39">
        <v>3.3995749202975558</v>
      </c>
      <c r="L23" s="39">
        <v>3.1525423728813555</v>
      </c>
      <c r="M23" s="39">
        <v>2.9478260869565216</v>
      </c>
      <c r="N23" s="39">
        <v>3.2363636363636363</v>
      </c>
      <c r="O23" s="39">
        <v>2.9276595744680849</v>
      </c>
      <c r="P23" s="39">
        <v>3.5452538631346577</v>
      </c>
      <c r="Q23" s="39">
        <v>3.130573248407643</v>
      </c>
      <c r="R23" s="39">
        <v>3.4416135881104033</v>
      </c>
      <c r="S23" s="39">
        <v>3.159782608695652</v>
      </c>
      <c r="T23" s="39">
        <v>3.4313471502590671</v>
      </c>
      <c r="U23" s="39">
        <v>3.3820093457943923</v>
      </c>
      <c r="V23" s="39">
        <v>3.3561346362649296</v>
      </c>
      <c r="W23" s="39">
        <v>3.1385927505330491</v>
      </c>
      <c r="X23" s="39">
        <v>2.7927232635060641</v>
      </c>
      <c r="Y23" s="39">
        <v>2.970873786407767</v>
      </c>
      <c r="Z23" s="39">
        <v>3.3272532188841204</v>
      </c>
      <c r="AA23" s="39">
        <v>3.20020482491234</v>
      </c>
      <c r="AB23" s="20">
        <v>3.2706169431757557</v>
      </c>
      <c r="AC23" s="21"/>
      <c r="AD23" s="34">
        <v>8</v>
      </c>
      <c r="AE23" s="36">
        <f t="shared" si="0"/>
        <v>0.21052631578947367</v>
      </c>
      <c r="AF23" s="28">
        <v>17</v>
      </c>
      <c r="AG23" s="19">
        <f t="shared" si="1"/>
        <v>0.44736842105263158</v>
      </c>
      <c r="AH23" s="38">
        <v>13</v>
      </c>
      <c r="AI23" s="19">
        <f t="shared" si="2"/>
        <v>0.34210526315789475</v>
      </c>
    </row>
    <row r="24" spans="1:35" ht="24">
      <c r="A24" s="29" t="s">
        <v>79</v>
      </c>
      <c r="B24" s="17">
        <v>59</v>
      </c>
      <c r="C24" s="17">
        <v>56</v>
      </c>
      <c r="D24" s="18">
        <f t="shared" si="3"/>
        <v>0.94915254237288138</v>
      </c>
      <c r="E24" s="17">
        <v>6089</v>
      </c>
      <c r="F24" s="17">
        <v>5838</v>
      </c>
      <c r="G24" s="17">
        <v>2271</v>
      </c>
      <c r="H24" s="19">
        <f t="shared" si="4"/>
        <v>0.3729676465757924</v>
      </c>
      <c r="I24" s="19">
        <f t="shared" si="5"/>
        <v>0.38900308324768756</v>
      </c>
      <c r="J24" s="39">
        <v>3.3643581826202027</v>
      </c>
      <c r="K24" s="39">
        <v>3.5660627485638532</v>
      </c>
      <c r="L24" s="39">
        <v>3.457873842082047</v>
      </c>
      <c r="M24" s="39">
        <v>3.2880530973451325</v>
      </c>
      <c r="N24" s="39">
        <v>3.5626654898499561</v>
      </c>
      <c r="O24" s="39">
        <v>3.2395925597874227</v>
      </c>
      <c r="P24" s="39">
        <v>3.7796839729119638</v>
      </c>
      <c r="Q24" s="39">
        <v>3.3953076582558657</v>
      </c>
      <c r="R24" s="39">
        <v>3.5073365940417967</v>
      </c>
      <c r="S24" s="39">
        <v>3.561827956989247</v>
      </c>
      <c r="T24" s="39">
        <v>3.6449864498644988</v>
      </c>
      <c r="U24" s="39">
        <v>3.7369668246445498</v>
      </c>
      <c r="V24" s="39">
        <v>3.5315275310834817</v>
      </c>
      <c r="W24" s="39">
        <v>3.3269572953736652</v>
      </c>
      <c r="X24" s="39">
        <v>3.3179935572940638</v>
      </c>
      <c r="Y24" s="39">
        <v>3.1627802690582962</v>
      </c>
      <c r="Z24" s="39">
        <v>3.5755266696548631</v>
      </c>
      <c r="AA24" s="39">
        <v>3.4717353352600533</v>
      </c>
      <c r="AB24" s="20">
        <v>3.333525893341609</v>
      </c>
      <c r="AC24" s="21"/>
      <c r="AD24" s="34">
        <v>6</v>
      </c>
      <c r="AE24" s="36">
        <f t="shared" si="0"/>
        <v>0.10714285714285714</v>
      </c>
      <c r="AF24" s="28">
        <v>22</v>
      </c>
      <c r="AG24" s="19">
        <f t="shared" si="1"/>
        <v>0.39285714285714285</v>
      </c>
      <c r="AH24" s="38">
        <v>28</v>
      </c>
      <c r="AI24" s="19">
        <f t="shared" si="2"/>
        <v>0.5</v>
      </c>
    </row>
    <row r="25" spans="1:35" ht="24">
      <c r="A25" s="29" t="s">
        <v>80</v>
      </c>
      <c r="B25" s="17">
        <v>73</v>
      </c>
      <c r="C25" s="17">
        <v>65</v>
      </c>
      <c r="D25" s="18">
        <f t="shared" si="3"/>
        <v>0.8904109589041096</v>
      </c>
      <c r="E25" s="17">
        <v>11730</v>
      </c>
      <c r="F25" s="17">
        <v>10367</v>
      </c>
      <c r="G25" s="17">
        <v>3153</v>
      </c>
      <c r="H25" s="19">
        <f t="shared" si="4"/>
        <v>0.26879795396419437</v>
      </c>
      <c r="I25" s="19">
        <f t="shared" si="5"/>
        <v>0.30413813060673289</v>
      </c>
      <c r="J25" s="39">
        <v>3.338422391857506</v>
      </c>
      <c r="K25" s="39">
        <v>3.5378421900161028</v>
      </c>
      <c r="L25" s="39">
        <v>3.3561162567869687</v>
      </c>
      <c r="M25" s="39">
        <v>3.0693734015345271</v>
      </c>
      <c r="N25" s="39">
        <v>3.4461489293704055</v>
      </c>
      <c r="O25" s="39">
        <v>3.1322207958921693</v>
      </c>
      <c r="P25" s="39">
        <v>3.7033476963871399</v>
      </c>
      <c r="Q25" s="39">
        <v>3.3034174385180455</v>
      </c>
      <c r="R25" s="39">
        <v>3.5439999999999996</v>
      </c>
      <c r="S25" s="39">
        <v>3.4914156138645938</v>
      </c>
      <c r="T25" s="39">
        <v>3.5781990521327014</v>
      </c>
      <c r="U25" s="39">
        <v>3.6564649243466301</v>
      </c>
      <c r="V25" s="39">
        <v>3.4445165476963009</v>
      </c>
      <c r="W25" s="39">
        <v>3.2013530927835054</v>
      </c>
      <c r="X25" s="39">
        <v>3.1542726679712985</v>
      </c>
      <c r="Y25" s="39">
        <v>3.1527284468840815</v>
      </c>
      <c r="Z25" s="39">
        <v>3.5056324428709367</v>
      </c>
      <c r="AA25" s="39">
        <v>3.3891454052301717</v>
      </c>
      <c r="AB25" s="20">
        <v>3.0648474995239003</v>
      </c>
      <c r="AC25" s="21"/>
      <c r="AD25" s="34">
        <v>7</v>
      </c>
      <c r="AE25" s="36">
        <f t="shared" si="0"/>
        <v>0.1076923076923077</v>
      </c>
      <c r="AF25" s="28">
        <v>27</v>
      </c>
      <c r="AG25" s="19">
        <f t="shared" si="1"/>
        <v>0.41538461538461541</v>
      </c>
      <c r="AH25" s="38">
        <v>31</v>
      </c>
      <c r="AI25" s="19">
        <f t="shared" si="2"/>
        <v>0.47692307692307695</v>
      </c>
    </row>
    <row r="26" spans="1:35">
      <c r="A26" s="29" t="s">
        <v>55</v>
      </c>
      <c r="B26" s="17">
        <v>38</v>
      </c>
      <c r="C26" s="17">
        <v>38</v>
      </c>
      <c r="D26" s="18">
        <f t="shared" si="3"/>
        <v>1</v>
      </c>
      <c r="E26" s="17">
        <v>743</v>
      </c>
      <c r="F26" s="17">
        <v>743</v>
      </c>
      <c r="G26" s="17">
        <v>386</v>
      </c>
      <c r="H26" s="19">
        <f t="shared" si="4"/>
        <v>0.51951547779273222</v>
      </c>
      <c r="I26" s="19">
        <f t="shared" si="5"/>
        <v>0.51951547779273222</v>
      </c>
      <c r="J26" s="39">
        <v>3.3515625</v>
      </c>
      <c r="K26" s="39">
        <v>3.6853333333333333</v>
      </c>
      <c r="L26" s="39">
        <v>3.4643799472295518</v>
      </c>
      <c r="M26" s="39">
        <v>2.7554347826086958</v>
      </c>
      <c r="N26" s="39">
        <v>3.471354166666667</v>
      </c>
      <c r="O26" s="39">
        <v>3.204663212435233</v>
      </c>
      <c r="P26" s="39">
        <v>3.9946949602122013</v>
      </c>
      <c r="Q26" s="39">
        <v>3.3662337662337665</v>
      </c>
      <c r="R26" s="39">
        <v>3.6866840731070498</v>
      </c>
      <c r="S26" s="39">
        <v>3.423592493297587</v>
      </c>
      <c r="T26" s="39">
        <v>3.7352112676056342</v>
      </c>
      <c r="U26" s="39">
        <v>3.9513513513513514</v>
      </c>
      <c r="V26" s="39">
        <v>3.6299212598425195</v>
      </c>
      <c r="W26" s="39">
        <v>3.3402597402597403</v>
      </c>
      <c r="X26" s="39">
        <v>2.7445652173913042</v>
      </c>
      <c r="Y26" s="39">
        <v>3.333333333333333</v>
      </c>
      <c r="Z26" s="39">
        <v>3.5910290237467022</v>
      </c>
      <c r="AA26" s="39">
        <v>3.4546826134502746</v>
      </c>
      <c r="AB26" s="20">
        <v>3.4615315551571317</v>
      </c>
      <c r="AC26" s="21">
        <v>3.3923799498249698</v>
      </c>
      <c r="AD26" s="34">
        <v>0</v>
      </c>
      <c r="AE26" s="36">
        <f t="shared" si="0"/>
        <v>0</v>
      </c>
      <c r="AF26" s="28">
        <v>14</v>
      </c>
      <c r="AG26" s="19">
        <f t="shared" si="1"/>
        <v>0.36842105263157893</v>
      </c>
      <c r="AH26" s="38">
        <v>24</v>
      </c>
      <c r="AI26" s="19">
        <f t="shared" si="2"/>
        <v>0.63157894736842102</v>
      </c>
    </row>
    <row r="27" spans="1:35">
      <c r="A27" s="29" t="s">
        <v>56</v>
      </c>
      <c r="B27" s="17">
        <v>148</v>
      </c>
      <c r="C27" s="17">
        <v>91</v>
      </c>
      <c r="D27" s="18">
        <f t="shared" si="3"/>
        <v>0.61486486486486491</v>
      </c>
      <c r="E27" s="17">
        <v>18583</v>
      </c>
      <c r="F27" s="17">
        <v>11418</v>
      </c>
      <c r="G27" s="17">
        <v>3509</v>
      </c>
      <c r="H27" s="19">
        <f t="shared" si="4"/>
        <v>0.18882849916590433</v>
      </c>
      <c r="I27" s="19">
        <f t="shared" si="5"/>
        <v>0.30732177263969174</v>
      </c>
      <c r="J27" s="39">
        <v>3.6846795056050592</v>
      </c>
      <c r="K27" s="39">
        <v>3.6989309448136378</v>
      </c>
      <c r="L27" s="39">
        <v>3.6782307025151777</v>
      </c>
      <c r="M27" s="39">
        <v>3.3964585834333736</v>
      </c>
      <c r="N27" s="39">
        <v>3.7158616577221224</v>
      </c>
      <c r="O27" s="39">
        <v>3.6355517142034</v>
      </c>
      <c r="P27" s="39">
        <v>3.9175540006084573</v>
      </c>
      <c r="Q27" s="39">
        <v>3.6480092325447204</v>
      </c>
      <c r="R27" s="39">
        <v>3.833960080995082</v>
      </c>
      <c r="S27" s="39">
        <v>3.7824808935920045</v>
      </c>
      <c r="T27" s="39">
        <v>3.7225659394334096</v>
      </c>
      <c r="U27" s="39">
        <v>3.7784810126582276</v>
      </c>
      <c r="V27" s="39">
        <v>3.6419354838709674</v>
      </c>
      <c r="W27" s="39">
        <v>3.6550218340611353</v>
      </c>
      <c r="X27" s="39">
        <v>3.2312035661218426</v>
      </c>
      <c r="Y27" s="39">
        <v>3.4489671931956254</v>
      </c>
      <c r="Z27" s="39">
        <v>3.782028985507246</v>
      </c>
      <c r="AA27" s="39">
        <v>3.66187772534597</v>
      </c>
      <c r="AB27" s="20">
        <v>3.5373446841093474</v>
      </c>
      <c r="AC27" s="21">
        <v>3.4879266434723402</v>
      </c>
      <c r="AD27" s="34">
        <v>10</v>
      </c>
      <c r="AE27" s="36">
        <f t="shared" si="0"/>
        <v>0.10989010989010989</v>
      </c>
      <c r="AF27" s="28">
        <v>19</v>
      </c>
      <c r="AG27" s="19">
        <f t="shared" si="1"/>
        <v>0.2087912087912088</v>
      </c>
      <c r="AH27" s="38">
        <v>62</v>
      </c>
      <c r="AI27" s="19">
        <f t="shared" si="2"/>
        <v>0.68131868131868134</v>
      </c>
    </row>
    <row r="28" spans="1:35" ht="24">
      <c r="A28" s="29" t="s">
        <v>81</v>
      </c>
      <c r="B28" s="17">
        <v>42</v>
      </c>
      <c r="C28" s="17">
        <v>35</v>
      </c>
      <c r="D28" s="18">
        <f t="shared" si="3"/>
        <v>0.83333333333333337</v>
      </c>
      <c r="E28" s="17">
        <v>1927</v>
      </c>
      <c r="F28" s="17">
        <v>1567</v>
      </c>
      <c r="G28" s="17">
        <v>778</v>
      </c>
      <c r="H28" s="19">
        <f t="shared" si="4"/>
        <v>0.40373637778930982</v>
      </c>
      <c r="I28" s="19">
        <f t="shared" si="5"/>
        <v>0.49649010848755581</v>
      </c>
      <c r="J28" s="39">
        <v>3.5012853470437015</v>
      </c>
      <c r="K28" s="39">
        <v>3.6162790697674421</v>
      </c>
      <c r="L28" s="39">
        <v>3.4755154639175254</v>
      </c>
      <c r="M28" s="39">
        <v>3.3483870967741938</v>
      </c>
      <c r="N28" s="39">
        <v>3.6147859922178984</v>
      </c>
      <c r="O28" s="39">
        <v>3.3935483870967742</v>
      </c>
      <c r="P28" s="39">
        <v>3.7885117493472587</v>
      </c>
      <c r="Q28" s="39">
        <v>3.5012886597938149</v>
      </c>
      <c r="R28" s="39">
        <v>3.705729166666667</v>
      </c>
      <c r="S28" s="39">
        <v>3.5183246073298431</v>
      </c>
      <c r="T28" s="39">
        <v>3.6013245033112584</v>
      </c>
      <c r="U28" s="39">
        <v>3.77734375</v>
      </c>
      <c r="V28" s="39">
        <v>3.68359375</v>
      </c>
      <c r="W28" s="39">
        <v>3.4850065189048243</v>
      </c>
      <c r="X28" s="39">
        <v>3.3642297650130546</v>
      </c>
      <c r="Y28" s="39">
        <v>3.4586070959264124</v>
      </c>
      <c r="Z28" s="39">
        <v>3.6785243741765479</v>
      </c>
      <c r="AA28" s="39">
        <v>3.5595461939580719</v>
      </c>
      <c r="AB28" s="20">
        <v>3.2088089491969423</v>
      </c>
      <c r="AC28" s="21"/>
      <c r="AD28" s="34">
        <v>3</v>
      </c>
      <c r="AE28" s="36">
        <f t="shared" si="0"/>
        <v>8.5714285714285715E-2</v>
      </c>
      <c r="AF28" s="28">
        <v>12</v>
      </c>
      <c r="AG28" s="19">
        <f t="shared" si="1"/>
        <v>0.34285714285714286</v>
      </c>
      <c r="AH28" s="38">
        <v>20</v>
      </c>
      <c r="AI28" s="19">
        <f t="shared" si="2"/>
        <v>0.5714285714285714</v>
      </c>
    </row>
    <row r="29" spans="1:35">
      <c r="A29" s="29" t="s">
        <v>82</v>
      </c>
      <c r="B29" s="17">
        <v>54</v>
      </c>
      <c r="C29" s="17">
        <v>54</v>
      </c>
      <c r="D29" s="18">
        <f t="shared" si="3"/>
        <v>1</v>
      </c>
      <c r="E29" s="17">
        <v>1683</v>
      </c>
      <c r="F29" s="17">
        <v>1683</v>
      </c>
      <c r="G29" s="17">
        <v>1034</v>
      </c>
      <c r="H29" s="19">
        <f t="shared" si="4"/>
        <v>0.6143790849673203</v>
      </c>
      <c r="I29" s="19">
        <f t="shared" si="5"/>
        <v>0.6143790849673203</v>
      </c>
      <c r="J29" s="39">
        <v>3.7202323330106486</v>
      </c>
      <c r="K29" s="39">
        <v>3.8756073858114677</v>
      </c>
      <c r="L29" s="39">
        <v>3.6637512147716231</v>
      </c>
      <c r="M29" s="39">
        <v>3.4796116504854373</v>
      </c>
      <c r="N29" s="39">
        <v>3.7478176527643061</v>
      </c>
      <c r="O29" s="39">
        <v>3.6262135922330101</v>
      </c>
      <c r="P29" s="39">
        <v>3.9318403115871474</v>
      </c>
      <c r="Q29" s="39">
        <v>3.6637512147716231</v>
      </c>
      <c r="R29" s="39">
        <v>3.8567251461988308</v>
      </c>
      <c r="S29" s="39">
        <v>3.7596439169139462</v>
      </c>
      <c r="T29" s="39">
        <v>3.7477832512315272</v>
      </c>
      <c r="U29" s="39">
        <v>3.8658178256611162</v>
      </c>
      <c r="V29" s="39">
        <v>3.9221789883268485</v>
      </c>
      <c r="W29" s="39">
        <v>3.7427184466019421</v>
      </c>
      <c r="X29" s="39">
        <v>3.5707317073170728</v>
      </c>
      <c r="Y29" s="39">
        <v>3.6920821114369504</v>
      </c>
      <c r="Z29" s="39">
        <v>3.859251968503937</v>
      </c>
      <c r="AA29" s="39">
        <v>3.7485740422133791</v>
      </c>
      <c r="AB29" s="20">
        <v>3.44564478672656</v>
      </c>
      <c r="AC29" s="21"/>
      <c r="AD29" s="34">
        <v>2</v>
      </c>
      <c r="AE29" s="36">
        <f t="shared" si="0"/>
        <v>3.7037037037037035E-2</v>
      </c>
      <c r="AF29" s="28">
        <v>11</v>
      </c>
      <c r="AG29" s="19">
        <f t="shared" si="1"/>
        <v>0.20370370370370369</v>
      </c>
      <c r="AH29" s="38">
        <v>41</v>
      </c>
      <c r="AI29" s="19">
        <f t="shared" si="2"/>
        <v>0.7592592592592593</v>
      </c>
    </row>
    <row r="30" spans="1:35" ht="24">
      <c r="A30" s="29" t="s">
        <v>83</v>
      </c>
      <c r="B30" s="17">
        <v>102</v>
      </c>
      <c r="C30" s="17">
        <v>88</v>
      </c>
      <c r="D30" s="18">
        <f t="shared" si="3"/>
        <v>0.86274509803921573</v>
      </c>
      <c r="E30" s="17">
        <v>4606</v>
      </c>
      <c r="F30" s="17">
        <v>4357</v>
      </c>
      <c r="G30" s="17">
        <v>1214</v>
      </c>
      <c r="H30" s="19">
        <f t="shared" si="4"/>
        <v>0.26356925749023014</v>
      </c>
      <c r="I30" s="19">
        <f t="shared" si="5"/>
        <v>0.27863208629791142</v>
      </c>
      <c r="J30" s="39">
        <v>3.7504132231404963</v>
      </c>
      <c r="K30" s="39">
        <v>3.9932716568544997</v>
      </c>
      <c r="L30" s="39">
        <v>3.7008333333333336</v>
      </c>
      <c r="M30" s="39">
        <v>3.6530100334448159</v>
      </c>
      <c r="N30" s="39">
        <v>3.7882653061224492</v>
      </c>
      <c r="O30" s="39">
        <v>3.5711849957374255</v>
      </c>
      <c r="P30" s="39">
        <v>4.0113735783027122</v>
      </c>
      <c r="Q30" s="39">
        <v>3.7510620220900597</v>
      </c>
      <c r="R30" s="39">
        <v>3.9689655172413794</v>
      </c>
      <c r="S30" s="39">
        <v>3.8481012658227849</v>
      </c>
      <c r="T30" s="39">
        <v>3.8897922312556457</v>
      </c>
      <c r="U30" s="39">
        <v>4.0561403508771932</v>
      </c>
      <c r="V30" s="39">
        <v>3.7768090671316479</v>
      </c>
      <c r="W30" s="39">
        <v>3.716917922948074</v>
      </c>
      <c r="X30" s="39">
        <v>3.659646166807077</v>
      </c>
      <c r="Y30" s="39">
        <v>3.8431703204047221</v>
      </c>
      <c r="Z30" s="39">
        <v>3.9239130434782608</v>
      </c>
      <c r="AA30" s="39">
        <v>3.8178158844113277</v>
      </c>
      <c r="AB30" s="20">
        <v>3.3629399817811012</v>
      </c>
      <c r="AC30" s="21"/>
      <c r="AD30" s="34">
        <v>3</v>
      </c>
      <c r="AE30" s="36">
        <f t="shared" si="0"/>
        <v>3.4090909090909088E-2</v>
      </c>
      <c r="AF30" s="28">
        <v>23</v>
      </c>
      <c r="AG30" s="19">
        <f t="shared" si="1"/>
        <v>0.26136363636363635</v>
      </c>
      <c r="AH30" s="38">
        <v>62</v>
      </c>
      <c r="AI30" s="19">
        <f t="shared" si="2"/>
        <v>0.70454545454545459</v>
      </c>
    </row>
    <row r="31" spans="1:35" s="27" customFormat="1">
      <c r="A31" s="30" t="s">
        <v>86</v>
      </c>
      <c r="B31" s="23">
        <f>SUM(B3:B30)</f>
        <v>1715</v>
      </c>
      <c r="C31" s="23">
        <f>SUM(C3:C30)</f>
        <v>1414</v>
      </c>
      <c r="D31" s="24">
        <f t="shared" si="3"/>
        <v>0.82448979591836735</v>
      </c>
      <c r="E31" s="33">
        <f>SUM(E3:E30)</f>
        <v>157918</v>
      </c>
      <c r="F31" s="33">
        <f>SUM(F3:F30)</f>
        <v>126942</v>
      </c>
      <c r="G31" s="33">
        <f>SUM(G3:G30)</f>
        <v>40448</v>
      </c>
      <c r="H31" s="25">
        <f t="shared" si="4"/>
        <v>0.25613292974835039</v>
      </c>
      <c r="I31" s="25">
        <f t="shared" si="5"/>
        <v>0.31863370673220842</v>
      </c>
      <c r="J31" s="33">
        <v>3.4331355994781791</v>
      </c>
      <c r="K31" s="33">
        <v>3.5936865560782376</v>
      </c>
      <c r="L31" s="33">
        <v>3.4461705648447722</v>
      </c>
      <c r="M31" s="33">
        <v>3.2458571784025878</v>
      </c>
      <c r="N31" s="33">
        <v>3.523934784227114</v>
      </c>
      <c r="O31" s="33">
        <v>3.3107295712624625</v>
      </c>
      <c r="P31" s="33">
        <v>3.7441184646097083</v>
      </c>
      <c r="Q31" s="33">
        <v>3.4250729007067662</v>
      </c>
      <c r="R31" s="33">
        <v>3.6370243587835489</v>
      </c>
      <c r="S31" s="33">
        <v>3.5102112676056336</v>
      </c>
      <c r="T31" s="33">
        <v>3.539817387852322</v>
      </c>
      <c r="U31" s="33">
        <v>3.6640183661361467</v>
      </c>
      <c r="V31" s="33">
        <v>3.5063824482672654</v>
      </c>
      <c r="W31" s="33">
        <v>3.3854379071964988</v>
      </c>
      <c r="X31" s="33">
        <v>3.2269333602381076</v>
      </c>
      <c r="Y31" s="33">
        <v>3.3113370998116762</v>
      </c>
      <c r="Z31" s="33">
        <v>3.5890003251381835</v>
      </c>
      <c r="AA31" s="33">
        <v>3.4760510670964244</v>
      </c>
      <c r="AB31" s="26">
        <v>3.1896811681853001</v>
      </c>
      <c r="AC31" s="23">
        <v>3.3713000000000002</v>
      </c>
      <c r="AD31" s="35">
        <f>SUM(AD3:AD30)</f>
        <v>153</v>
      </c>
      <c r="AE31" s="37">
        <f t="shared" si="0"/>
        <v>0.10820367751060821</v>
      </c>
      <c r="AF31" s="23">
        <f>SUM(AF3:AF30)</f>
        <v>545</v>
      </c>
      <c r="AG31" s="25">
        <f t="shared" si="1"/>
        <v>0.38543140028288542</v>
      </c>
      <c r="AH31" s="23">
        <f>SUM(AH3:AH30)</f>
        <v>716</v>
      </c>
      <c r="AI31" s="25">
        <f t="shared" si="2"/>
        <v>0.50636492220650642</v>
      </c>
    </row>
    <row r="32" spans="1:35" ht="12.75">
      <c r="F32" s="31"/>
      <c r="G32" s="32"/>
    </row>
  </sheetData>
  <mergeCells count="7">
    <mergeCell ref="AF2:AG2"/>
    <mergeCell ref="AH2:AI2"/>
    <mergeCell ref="AD1:AI1"/>
    <mergeCell ref="J1:N1"/>
    <mergeCell ref="O1:U1"/>
    <mergeCell ref="V1:Z1"/>
    <mergeCell ref="AD2:AE2"/>
  </mergeCells>
  <phoneticPr fontId="0" type="noConversion"/>
  <pageMargins left="0.47244094488188981" right="0.28000000000000003" top="0.70866141732283472" bottom="0.43" header="0" footer="0"/>
  <pageSetup paperSize="9" scale="90" orientation="landscape" r:id="rId1"/>
  <headerFooter alignWithMargins="0">
    <oddHeader>&amp;C&amp;"Arial,Negrita"&amp;12RESULTADOS FINALES GRADO 2011-2012</oddHeader>
  </headerFooter>
  <ignoredErrors>
    <ignoredError sqref="AG31 D31" formula="1"/>
    <ignoredError sqref="AE30 AE3:AE29" unlockedFormula="1"/>
    <ignoredError sqref="AE31" formula="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D9324B05E646B498A43B797328D218E" ma:contentTypeVersion="4" ma:contentTypeDescription="Crear nuevo documento." ma:contentTypeScope="" ma:versionID="e13456ffbb9c0ce6ffbae812eac2dd32">
  <xsd:schema xmlns:xsd="http://www.w3.org/2001/XMLSchema" xmlns:xs="http://www.w3.org/2001/XMLSchema" xmlns:p="http://schemas.microsoft.com/office/2006/metadata/properties" xmlns:ns2="064799f5-a73b-4ff1-8fe6-6344afeef39e" xmlns:ns3="9e25231a-f3f5-49be-87f6-e32b8ba66f8d" xmlns:ns4="5b57d22d-0ec8-451b-bcf0-279f33863e76" targetNamespace="http://schemas.microsoft.com/office/2006/metadata/properties" ma:root="true" ma:fieldsID="08c5488919f7dc41bfa7dbef109761eb" ns2:_="" ns3:_="" ns4:_="">
    <xsd:import namespace="064799f5-a73b-4ff1-8fe6-6344afeef39e"/>
    <xsd:import namespace="9e25231a-f3f5-49be-87f6-e32b8ba66f8d"/>
    <xsd:import namespace="5b57d22d-0ec8-451b-bcf0-279f33863e76"/>
    <xsd:element name="properties">
      <xsd:complexType>
        <xsd:sequence>
          <xsd:element name="documentManagement">
            <xsd:complexType>
              <xsd:all>
                <xsd:element ref="ns2:Versi_x00f3_n_x0020_SIGC" minOccurs="0"/>
                <xsd:element ref="ns2:Fecha" minOccurs="0"/>
                <xsd:element ref="ns3:Descripci_x00f3_n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4799f5-a73b-4ff1-8fe6-6344afeef39e" elementFormDefault="qualified">
    <xsd:import namespace="http://schemas.microsoft.com/office/2006/documentManagement/types"/>
    <xsd:import namespace="http://schemas.microsoft.com/office/infopath/2007/PartnerControls"/>
    <xsd:element name="Versi_x00f3_n_x0020_SIGC" ma:index="8" nillable="true" ma:displayName="Versión SGIC" ma:default="V01" ma:format="Dropdown" ma:internalName="Versi_x00f3_n_x0020_SIGC">
      <xsd:simpleType>
        <xsd:restriction base="dms:Choice">
          <xsd:enumeration value="V01"/>
          <xsd:enumeration value="V02"/>
          <xsd:enumeration value="V03"/>
        </xsd:restriction>
      </xsd:simpleType>
    </xsd:element>
    <xsd:element name="Fecha" ma:index="9" nillable="true" ma:displayName="Fecha" ma:format="DateOnly" ma:internalName="Fecha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25231a-f3f5-49be-87f6-e32b8ba66f8d" elementFormDefault="qualified">
    <xsd:import namespace="http://schemas.microsoft.com/office/2006/documentManagement/types"/>
    <xsd:import namespace="http://schemas.microsoft.com/office/infopath/2007/PartnerControls"/>
    <xsd:element name="Descripci_x00f3_n" ma:index="10" nillable="true" ma:displayName="Descripción" ma:internalName="Descripci_x00f3_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7d22d-0ec8-451b-bcf0-279f33863e76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ci_x00f3_n xmlns="9e25231a-f3f5-49be-87f6-e32b8ba66f8d" xsi:nil="true"/>
    <Versi_x00f3_n_x0020_SIGC xmlns="064799f5-a73b-4ff1-8fe6-6344afeef39e">V01</Versi_x00f3_n_x0020_SIGC>
    <Fecha xmlns="064799f5-a73b-4ff1-8fe6-6344afeef39e" xsi:nil="true"/>
  </documentManagement>
</p:properties>
</file>

<file path=customXml/itemProps1.xml><?xml version="1.0" encoding="utf-8"?>
<ds:datastoreItem xmlns:ds="http://schemas.openxmlformats.org/officeDocument/2006/customXml" ds:itemID="{42A214CB-0A0A-4E7A-8969-F42DBEA671A0}"/>
</file>

<file path=customXml/itemProps2.xml><?xml version="1.0" encoding="utf-8"?>
<ds:datastoreItem xmlns:ds="http://schemas.openxmlformats.org/officeDocument/2006/customXml" ds:itemID="{3EECACE1-65C7-4D40-BF38-0D473AB8CC73}"/>
</file>

<file path=customXml/itemProps3.xml><?xml version="1.0" encoding="utf-8"?>
<ds:datastoreItem xmlns:ds="http://schemas.openxmlformats.org/officeDocument/2006/customXml" ds:itemID="{460C827A-53D7-4121-8A62-AE15BB38A8F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Portada</vt:lpstr>
      <vt:lpstr>Preguntas</vt:lpstr>
      <vt:lpstr>Valoración general</vt:lpstr>
      <vt:lpstr>Portada!Área_de_impresión</vt:lpstr>
      <vt:lpstr>'Valoración general'!Títulos_a_imprimir</vt:lpstr>
    </vt:vector>
  </TitlesOfParts>
  <Company>Universidad de Cantabria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Área de Calidad</dc:creator>
  <cp:lastModifiedBy>gilp</cp:lastModifiedBy>
  <cp:lastPrinted>2012-10-05T08:41:23Z</cp:lastPrinted>
  <dcterms:created xsi:type="dcterms:W3CDTF">2010-07-21T09:27:48Z</dcterms:created>
  <dcterms:modified xsi:type="dcterms:W3CDTF">2013-07-01T09:16:51Z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0x0101001D9324B05E646B498A43B797328D218E</vt:lpwstr>
  </property>
</Properties>
</file>