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PivotChartFilter="1" defaultThemeVersion="124226"/>
  <bookViews>
    <workbookView xWindow="120" yWindow="165" windowWidth="18795" windowHeight="11700"/>
  </bookViews>
  <sheets>
    <sheet name="Portada" sheetId="7" r:id="rId1"/>
    <sheet name="Preguntas" sheetId="5" r:id="rId2"/>
    <sheet name="Valoración general" sheetId="1" r:id="rId3"/>
  </sheets>
  <definedNames>
    <definedName name="_xlnm.Print_Area" localSheetId="0">Portada!$A$1:$K$31</definedName>
    <definedName name="_xlnm.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AI33" i="1"/>
  <c r="AG33"/>
  <c r="AE33"/>
  <c r="AF33" s="1"/>
  <c r="AJ24"/>
  <c r="AH24"/>
  <c r="AF24"/>
  <c r="F33"/>
  <c r="G33"/>
  <c r="I33"/>
  <c r="E33"/>
  <c r="H33" s="1"/>
  <c r="C33"/>
  <c r="B3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AH8"/>
  <c r="AJ8"/>
  <c r="AF8"/>
  <c r="AF3"/>
  <c r="AF4"/>
  <c r="AF5"/>
  <c r="AF6"/>
  <c r="AF7"/>
  <c r="AF9"/>
  <c r="AF10"/>
  <c r="AF11"/>
  <c r="AF12"/>
  <c r="AF13"/>
  <c r="AF14"/>
  <c r="AF15"/>
  <c r="AF16"/>
  <c r="AF17"/>
  <c r="AF18"/>
  <c r="AF19"/>
  <c r="AF20"/>
  <c r="AF21"/>
  <c r="AF22"/>
  <c r="AF23"/>
  <c r="AF25"/>
  <c r="AF26"/>
  <c r="AF27"/>
  <c r="AF28"/>
  <c r="AF29"/>
  <c r="AF30"/>
  <c r="AF32"/>
  <c r="AH3"/>
  <c r="AH4"/>
  <c r="AH5"/>
  <c r="AH6"/>
  <c r="AH7"/>
  <c r="AH9"/>
  <c r="AH10"/>
  <c r="AH11"/>
  <c r="AH12"/>
  <c r="AH13"/>
  <c r="AH14"/>
  <c r="AH15"/>
  <c r="AH16"/>
  <c r="AH17"/>
  <c r="AH18"/>
  <c r="AH19"/>
  <c r="AH20"/>
  <c r="AH21"/>
  <c r="AH22"/>
  <c r="AH23"/>
  <c r="AH25"/>
  <c r="AH26"/>
  <c r="AH27"/>
  <c r="AH28"/>
  <c r="AH29"/>
  <c r="AH30"/>
  <c r="AH32"/>
  <c r="AJ4"/>
  <c r="AJ5"/>
  <c r="AJ6"/>
  <c r="AJ7"/>
  <c r="AJ9"/>
  <c r="AJ10"/>
  <c r="AJ11"/>
  <c r="AJ12"/>
  <c r="AJ13"/>
  <c r="AJ14"/>
  <c r="AJ15"/>
  <c r="AJ16"/>
  <c r="AJ17"/>
  <c r="AJ18"/>
  <c r="AJ19"/>
  <c r="AJ20"/>
  <c r="AJ21"/>
  <c r="AJ22"/>
  <c r="AJ23"/>
  <c r="AJ25"/>
  <c r="AJ26"/>
  <c r="AJ27"/>
  <c r="AJ28"/>
  <c r="AJ29"/>
  <c r="AJ30"/>
  <c r="AJ32"/>
  <c r="AJ3"/>
  <c r="AH33"/>
  <c r="D33"/>
  <c r="AJ33"/>
</calcChain>
</file>

<file path=xl/sharedStrings.xml><?xml version="1.0" encoding="utf-8"?>
<sst xmlns="http://schemas.openxmlformats.org/spreadsheetml/2006/main" count="102" uniqueCount="99">
  <si>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</si>
  <si>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</si>
  <si>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</si>
  <si>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</si>
  <si>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</si>
  <si>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</si>
  <si>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No se han producido solapamientos con los contenidos de otras asignaturas ni repeticiones innecesarias.</t>
  </si>
  <si>
    <t>Las actividades presenciales llevadas a cabo en la asignatura (o parte de la asignatura) se complementan y están bien coordinadas.</t>
  </si>
  <si>
    <t>El número de horas que dedicas a las actividades no presenciales (trabajo autónomo o en grupo) se ajusta a las previstas.</t>
  </si>
  <si>
    <t>El sistema de evaluación es el previsto en la guía docente.</t>
  </si>
  <si>
    <t>La asistencia a clases, prácticas, tutorías, seminarios, etc., resulta útil para seguir la asignatura (o parte de la asignatura).</t>
  </si>
  <si>
    <t>En conjunto, el esfuerzo que se exige para aprobar se ajusta al número de créditos de la asignatura.</t>
  </si>
  <si>
    <t>Tengo claro lo que me van a exigir para superar esta asignatura (o parte de la asignatura).</t>
  </si>
  <si>
    <t>La información que proporciona el profesor/a sobre la asignatura (o parte de la asignatura) es clara y útil.</t>
  </si>
  <si>
    <t>El planteamiento que el profesor/a hace de la asignatura (o parte de la asignatura) encaja en el curso en el que se imparte.</t>
  </si>
  <si>
    <t>El profesor/a se preocupa por las carencias formativas que puedan presentar los estudiantes.</t>
  </si>
  <si>
    <t>El profesor/a imparte el programa presentado en la guía docente.</t>
  </si>
  <si>
    <t>El profesor/a explica con claridad, resaltando los contenidos importantes, y complementa las explicaciones con ejemplos o ejercicios que facilitan la comprensión de la asignatura.</t>
  </si>
  <si>
    <t>El profesor/a resuelve las dudas planteadas en clase.</t>
  </si>
  <si>
    <t>El profesor/a utiliza recursos didácticos apropiados a la asignatura.</t>
  </si>
  <si>
    <t>Me ha resultado fácil acceder al profesor/a (tutorías, email, etc.) cuando lo he necesitado.</t>
  </si>
  <si>
    <t>El profesor/a ha facilitado mi aprendizaje y considero que he mejorado respecto a mi nivel de partida.</t>
  </si>
  <si>
    <t xml:space="preserve">En general, considero que este profesor/a es un buen docente. </t>
  </si>
  <si>
    <t>PLAN</t>
  </si>
  <si>
    <t>Número total Unidades Evaluación</t>
  </si>
  <si>
    <t>Unidades Evaluadas</t>
  </si>
  <si>
    <t>% Unidades Evaluadas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</si>
  <si>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</si>
  <si>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</si>
  <si>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</si>
  <si>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</si>
  <si>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</si>
  <si>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</si>
  <si>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</si>
  <si>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</si>
  <si>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</si>
  <si>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</si>
  <si>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</si>
  <si>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</si>
  <si>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</si>
  <si>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</si>
  <si>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</si>
  <si>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</si>
  <si>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</si>
  <si>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</si>
  <si>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</si>
  <si>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</si>
  <si>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</si>
  <si>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X&lt;=2,5</t>
  </si>
  <si>
    <t>2,5&lt;X&lt;=3,5</t>
  </si>
  <si>
    <t>3,5&lt;X</t>
  </si>
  <si>
    <t>Num. Total Encuestas Recibidas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</si>
  <si>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</si>
  <si>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</si>
  <si>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</si>
  <si>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</si>
  <si>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</si>
  <si>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LISTADO PREGUNTAS ENCUESTA</t>
  </si>
  <si>
    <t>Planificación</t>
  </si>
  <si>
    <t>Desarrollo</t>
  </si>
  <si>
    <t>Resultados</t>
  </si>
  <si>
    <t>Escala de valoración</t>
  </si>
  <si>
    <t>GRADO EN ADMINISTRACION Y DIRECCION DE EMPRESAS</t>
  </si>
  <si>
    <t>GRADO EN DERECHO</t>
  </si>
  <si>
    <t>GRADO EN ECONOMIA</t>
  </si>
  <si>
    <t>GRADO EN ENFERMERIA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</si>
  <si>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</si>
  <si>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</si>
  <si>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</si>
  <si>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</si>
  <si>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</si>
  <si>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</si>
  <si>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</si>
  <si>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</si>
  <si>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</si>
  <si>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</si>
  <si>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</si>
  <si>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</si>
  <si>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</si>
  <si>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</si>
  <si>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</si>
  <si>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RELACIONES LABORALES</t>
  </si>
  <si>
    <t>GRADO EN TURISMO</t>
  </si>
  <si>
    <t>PLAN EN FORMACIÓN TRANSVERSAL</t>
  </si>
  <si>
    <t>Media Global     2009-2010</t>
  </si>
  <si>
    <t>Media Global     2010-2011</t>
  </si>
  <si>
    <t>MEDIA UC</t>
  </si>
  <si>
    <t>GRADO EN FISIOTERAPIA</t>
  </si>
  <si>
    <t>Unidades con media X</t>
  </si>
  <si>
    <t>Media Global
2011-2012</t>
  </si>
  <si>
    <t>Media Global
2012-2013</t>
  </si>
  <si>
    <t>GRADO EN LOGOPEDIA</t>
  </si>
  <si>
    <t>PROGRAMA CORNELL</t>
  </si>
  <si>
    <t>VICERRECTORADO DE ORDENACIÓN ACADÉMICA</t>
  </si>
  <si>
    <t>UNIVERSIDAD DE CANTABRIA</t>
  </si>
  <si>
    <t>ENCUESTA DE OPINIÓN DE LOS ESTUDIANTES SOBRE LA ACTIVIDAD DOCENTE DEL PROFESORADO</t>
  </si>
  <si>
    <t xml:space="preserve">TABLA DE RESULTADOS </t>
  </si>
  <si>
    <t>TÍTULOS DE GRADO</t>
  </si>
  <si>
    <t>CURSO 2012 - 2013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</si>
</sst>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" fillId="8" borderId="2" xfId="3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9" fontId="8" fillId="0" borderId="0" xfId="6" applyNumberFormat="1" applyFont="1" applyAlignment="1">
      <alignment horizontal="center" vertical="center"/>
    </xf>
    <xf numFmtId="10" fontId="8" fillId="0" borderId="0" xfId="6" applyNumberFormat="1" applyFont="1" applyAlignment="1">
      <alignment horizontal="center" vertical="center"/>
    </xf>
    <xf numFmtId="0" fontId="9" fillId="0" borderId="1" xfId="5" applyFont="1" applyFill="1" applyBorder="1" applyAlignment="1">
      <alignment horizontal="right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0" fontId="11" fillId="0" borderId="0" xfId="6" applyNumberFormat="1" applyFont="1" applyAlignment="1">
      <alignment horizontal="center" vertical="center"/>
    </xf>
    <xf numFmtId="0" fontId="10" fillId="0" borderId="1" xfId="5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5" applyFont="1" applyFill="1" applyBorder="1" applyAlignment="1">
      <alignment vertical="center" wrapText="1"/>
    </xf>
    <xf numFmtId="0" fontId="10" fillId="0" borderId="4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0" fontId="8" fillId="0" borderId="0" xfId="6" applyNumberFormat="1" applyFont="1" applyAlignment="1" applyProtection="1">
      <alignment horizontal="center" vertical="center"/>
      <protection locked="0"/>
    </xf>
    <xf numFmtId="10" fontId="11" fillId="0" borderId="0" xfId="6" applyNumberFormat="1" applyFont="1" applyAlignment="1" applyProtection="1">
      <alignment horizontal="center" vertical="center"/>
      <protection locked="0"/>
    </xf>
    <xf numFmtId="0" fontId="9" fillId="0" borderId="5" xfId="4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9" fontId="11" fillId="0" borderId="0" xfId="6" applyNumberFormat="1" applyFont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13" xfId="0" applyFill="1" applyBorder="1" applyAlignment="1">
      <alignment horizontal="center" vertical="center" textRotation="90" wrapText="1"/>
    </xf>
    <xf numFmtId="0" fontId="8" fillId="9" borderId="9" xfId="0" applyNumberFormat="1" applyFont="1" applyFill="1" applyBorder="1" applyAlignment="1">
      <alignment horizontal="center" vertical="center" wrapText="1"/>
    </xf>
    <xf numFmtId="0" fontId="8" fillId="9" borderId="10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" fillId="0" borderId="0" xfId="8" applyFont="1"/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 vertical="distributed"/>
    </xf>
    <xf numFmtId="0" fontId="16" fillId="0" borderId="0" xfId="8" applyFont="1" applyAlignment="1">
      <alignment horizontal="center"/>
    </xf>
    <xf numFmtId="0" fontId="16" fillId="0" borderId="0" xfId="8" applyFont="1" applyAlignment="1">
      <alignment horizontal="center" vertical="center"/>
    </xf>
  </cellXfs>
  <cellStyles count="9">
    <cellStyle name="Normal" xfId="0" builtinId="0"/>
    <cellStyle name="Normal 2" xfId="1"/>
    <cellStyle name="Normal 3" xfId="2"/>
    <cellStyle name="Normal 3 2" xfId="8"/>
    <cellStyle name="Normal_Hoja1" xfId="3"/>
    <cellStyle name="Normal_Hoja1_1" xfId="4"/>
    <cellStyle name="Normal_Hoja1_Valoración general" xfId="5"/>
    <cellStyle name="Porcentual" xfId="6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B16" sqref="B16:J16"/>
    </sheetView>
  </sheetViews>
  <sheetFormatPr baseColWidth="10" defaultColWidth="11.42578125" defaultRowHeight="15"/>
  <cols>
    <col min="1" max="16384" width="11.42578125" style="64"/>
  </cols>
  <sheetData>
    <row r="2" spans="2:10">
      <c r="C2" s="65" t="s">
        <v>93</v>
      </c>
      <c r="D2" s="65"/>
      <c r="E2" s="65"/>
      <c r="F2" s="65"/>
      <c r="G2" s="65"/>
      <c r="H2" s="65"/>
      <c r="I2" s="65"/>
    </row>
    <row r="3" spans="2:10">
      <c r="C3" s="65" t="s">
        <v>94</v>
      </c>
      <c r="D3" s="65"/>
      <c r="E3" s="65"/>
      <c r="F3" s="65"/>
      <c r="G3" s="65"/>
      <c r="H3" s="65"/>
      <c r="I3" s="65"/>
    </row>
    <row r="10" spans="2:10" ht="17.25" customHeight="1">
      <c r="B10" s="66" t="s">
        <v>95</v>
      </c>
      <c r="C10" s="66"/>
      <c r="D10" s="66"/>
      <c r="E10" s="66"/>
      <c r="F10" s="66"/>
      <c r="G10" s="66"/>
      <c r="H10" s="66"/>
      <c r="I10" s="66"/>
      <c r="J10" s="66"/>
    </row>
    <row r="11" spans="2:10" ht="15" customHeight="1">
      <c r="B11" s="66"/>
      <c r="C11" s="66"/>
      <c r="D11" s="66"/>
      <c r="E11" s="66"/>
      <c r="F11" s="66"/>
      <c r="G11" s="66"/>
      <c r="H11" s="66"/>
      <c r="I11" s="66"/>
      <c r="J11" s="66"/>
    </row>
    <row r="12" spans="2:10">
      <c r="B12" s="66"/>
      <c r="C12" s="66"/>
      <c r="D12" s="66"/>
      <c r="E12" s="66"/>
      <c r="F12" s="66"/>
      <c r="G12" s="66"/>
      <c r="H12" s="66"/>
      <c r="I12" s="66"/>
      <c r="J12" s="66"/>
    </row>
    <row r="14" spans="2:10" ht="15.75">
      <c r="B14" s="67" t="s">
        <v>96</v>
      </c>
      <c r="C14" s="67"/>
      <c r="D14" s="67"/>
      <c r="E14" s="67"/>
      <c r="F14" s="67"/>
      <c r="G14" s="67"/>
      <c r="H14" s="67"/>
      <c r="I14" s="67"/>
      <c r="J14" s="67"/>
    </row>
    <row r="15" spans="2:10" ht="15.75">
      <c r="B15" s="68" t="s">
        <v>97</v>
      </c>
      <c r="C15" s="68"/>
      <c r="D15" s="68"/>
      <c r="E15" s="68"/>
      <c r="F15" s="68"/>
      <c r="G15" s="68"/>
      <c r="H15" s="68"/>
      <c r="I15" s="68"/>
      <c r="J15" s="68"/>
    </row>
    <row r="16" spans="2:10" ht="15.75">
      <c r="B16" s="67" t="s">
        <v>98</v>
      </c>
      <c r="C16" s="67"/>
      <c r="D16" s="67"/>
      <c r="E16" s="67"/>
      <c r="F16" s="67"/>
      <c r="G16" s="67"/>
      <c r="H16" s="67"/>
      <c r="I16" s="67"/>
      <c r="J16" s="67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C17" sqref="C17:I17"/>
    </sheetView>
  </sheetViews>
  <sheetFormatPr baseColWidth="10" defaultRowHeight="12.75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>
      <c r="A1" s="1"/>
      <c r="B1" s="1"/>
      <c r="C1" s="40" t="s">
        <v>57</v>
      </c>
      <c r="D1" s="40"/>
      <c r="E1" s="40"/>
      <c r="F1" s="40"/>
      <c r="G1" s="40"/>
      <c r="H1" s="40"/>
      <c r="I1" s="40"/>
    </row>
    <row r="2" spans="1:9" ht="25.5" customHeight="1">
      <c r="A2" s="44" t="s">
        <v>58</v>
      </c>
      <c r="B2" s="7">
        <v>1</v>
      </c>
      <c r="C2" s="41" t="s">
        <v>13</v>
      </c>
      <c r="D2" s="42"/>
      <c r="E2" s="42"/>
      <c r="F2" s="42"/>
      <c r="G2" s="42"/>
      <c r="H2" s="42"/>
      <c r="I2" s="43"/>
    </row>
    <row r="3" spans="1:9" ht="25.5" customHeight="1">
      <c r="A3" s="44"/>
      <c r="B3" s="7">
        <v>2</v>
      </c>
      <c r="C3" s="41" t="s">
        <v>6</v>
      </c>
      <c r="D3" s="42"/>
      <c r="E3" s="42"/>
      <c r="F3" s="42"/>
      <c r="G3" s="42"/>
      <c r="H3" s="42"/>
      <c r="I3" s="43"/>
    </row>
    <row r="4" spans="1:9" ht="25.5" customHeight="1">
      <c r="A4" s="44"/>
      <c r="B4" s="7">
        <v>3</v>
      </c>
      <c r="C4" s="41" t="s">
        <v>7</v>
      </c>
      <c r="D4" s="42"/>
      <c r="E4" s="42"/>
      <c r="F4" s="42"/>
      <c r="G4" s="42"/>
      <c r="H4" s="42"/>
      <c r="I4" s="43"/>
    </row>
    <row r="5" spans="1:9" ht="24" customHeight="1">
      <c r="A5" s="44"/>
      <c r="B5" s="7">
        <v>4</v>
      </c>
      <c r="C5" s="41" t="s">
        <v>8</v>
      </c>
      <c r="D5" s="42"/>
      <c r="E5" s="42"/>
      <c r="F5" s="42"/>
      <c r="G5" s="42"/>
      <c r="H5" s="42"/>
      <c r="I5" s="43"/>
    </row>
    <row r="6" spans="1:9" ht="24.75" customHeight="1">
      <c r="A6" s="44"/>
      <c r="B6" s="7">
        <v>5</v>
      </c>
      <c r="C6" s="41" t="s">
        <v>14</v>
      </c>
      <c r="D6" s="42"/>
      <c r="E6" s="42"/>
      <c r="F6" s="42"/>
      <c r="G6" s="42"/>
      <c r="H6" s="42"/>
      <c r="I6" s="43"/>
    </row>
    <row r="7" spans="1:9" ht="24.75" customHeight="1">
      <c r="A7" s="45" t="s">
        <v>59</v>
      </c>
      <c r="B7" s="8">
        <v>6</v>
      </c>
      <c r="C7" s="41" t="s">
        <v>15</v>
      </c>
      <c r="D7" s="42"/>
      <c r="E7" s="42"/>
      <c r="F7" s="42"/>
      <c r="G7" s="42"/>
      <c r="H7" s="42"/>
      <c r="I7" s="43"/>
    </row>
    <row r="8" spans="1:9" ht="23.25" customHeight="1">
      <c r="A8" s="46"/>
      <c r="B8" s="8">
        <v>7</v>
      </c>
      <c r="C8" s="41" t="s">
        <v>16</v>
      </c>
      <c r="D8" s="42"/>
      <c r="E8" s="42"/>
      <c r="F8" s="42"/>
      <c r="G8" s="42"/>
      <c r="H8" s="42"/>
      <c r="I8" s="43"/>
    </row>
    <row r="9" spans="1:9" ht="25.5" customHeight="1">
      <c r="A9" s="46"/>
      <c r="B9" s="8">
        <v>8</v>
      </c>
      <c r="C9" s="41" t="s">
        <v>17</v>
      </c>
      <c r="D9" s="42"/>
      <c r="E9" s="42"/>
      <c r="F9" s="42"/>
      <c r="G9" s="42"/>
      <c r="H9" s="42"/>
      <c r="I9" s="43"/>
    </row>
    <row r="10" spans="1:9" ht="26.25" customHeight="1">
      <c r="A10" s="46"/>
      <c r="B10" s="8">
        <v>9</v>
      </c>
      <c r="C10" s="41" t="s">
        <v>18</v>
      </c>
      <c r="D10" s="42"/>
      <c r="E10" s="42"/>
      <c r="F10" s="42"/>
      <c r="G10" s="42"/>
      <c r="H10" s="42"/>
      <c r="I10" s="43"/>
    </row>
    <row r="11" spans="1:9" ht="25.5" customHeight="1">
      <c r="A11" s="46"/>
      <c r="B11" s="8">
        <v>10</v>
      </c>
      <c r="C11" s="41" t="s">
        <v>19</v>
      </c>
      <c r="D11" s="42"/>
      <c r="E11" s="42"/>
      <c r="F11" s="42"/>
      <c r="G11" s="42"/>
      <c r="H11" s="42"/>
      <c r="I11" s="43"/>
    </row>
    <row r="12" spans="1:9" ht="24.75" customHeight="1">
      <c r="A12" s="46"/>
      <c r="B12" s="8">
        <v>11</v>
      </c>
      <c r="C12" s="41" t="s">
        <v>20</v>
      </c>
      <c r="D12" s="42"/>
      <c r="E12" s="42"/>
      <c r="F12" s="42"/>
      <c r="G12" s="42"/>
      <c r="H12" s="42"/>
      <c r="I12" s="43"/>
    </row>
    <row r="13" spans="1:9" ht="25.5" customHeight="1">
      <c r="A13" s="47"/>
      <c r="B13" s="8">
        <v>12</v>
      </c>
      <c r="C13" s="41" t="s">
        <v>9</v>
      </c>
      <c r="D13" s="42"/>
      <c r="E13" s="42"/>
      <c r="F13" s="42"/>
      <c r="G13" s="42"/>
      <c r="H13" s="42"/>
      <c r="I13" s="43"/>
    </row>
    <row r="14" spans="1:9" ht="25.5" customHeight="1">
      <c r="A14" s="51" t="s">
        <v>60</v>
      </c>
      <c r="B14" s="9">
        <v>13</v>
      </c>
      <c r="C14" s="41" t="s">
        <v>10</v>
      </c>
      <c r="D14" s="42"/>
      <c r="E14" s="42"/>
      <c r="F14" s="42"/>
      <c r="G14" s="42"/>
      <c r="H14" s="42"/>
      <c r="I14" s="43"/>
    </row>
    <row r="15" spans="1:9" ht="26.25" customHeight="1">
      <c r="A15" s="52"/>
      <c r="B15" s="9">
        <v>14</v>
      </c>
      <c r="C15" s="41" t="s">
        <v>21</v>
      </c>
      <c r="D15" s="42"/>
      <c r="E15" s="42"/>
      <c r="F15" s="42"/>
      <c r="G15" s="42"/>
      <c r="H15" s="42"/>
      <c r="I15" s="43"/>
    </row>
    <row r="16" spans="1:9" ht="25.5" customHeight="1">
      <c r="A16" s="52"/>
      <c r="B16" s="9">
        <v>15</v>
      </c>
      <c r="C16" s="41" t="s">
        <v>11</v>
      </c>
      <c r="D16" s="42"/>
      <c r="E16" s="42"/>
      <c r="F16" s="42"/>
      <c r="G16" s="42"/>
      <c r="H16" s="42"/>
      <c r="I16" s="43"/>
    </row>
    <row r="17" spans="1:9" ht="25.5" customHeight="1">
      <c r="A17" s="52"/>
      <c r="B17" s="9">
        <v>16</v>
      </c>
      <c r="C17" s="41" t="s">
        <v>12</v>
      </c>
      <c r="D17" s="42"/>
      <c r="E17" s="42"/>
      <c r="F17" s="42"/>
      <c r="G17" s="42"/>
      <c r="H17" s="42"/>
      <c r="I17" s="43"/>
    </row>
    <row r="18" spans="1:9" ht="25.5" customHeight="1">
      <c r="A18" s="53"/>
      <c r="B18" s="9">
        <v>17</v>
      </c>
      <c r="C18" s="41" t="s">
        <v>22</v>
      </c>
      <c r="D18" s="42"/>
      <c r="E18" s="42"/>
      <c r="F18" s="42"/>
      <c r="G18" s="42"/>
      <c r="H18" s="42"/>
      <c r="I18" s="43"/>
    </row>
    <row r="19" spans="1:9" ht="18.75" customHeight="1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25.5">
      <c r="A20" s="48" t="s">
        <v>61</v>
      </c>
      <c r="B20" s="49"/>
      <c r="C20" s="4">
        <v>0</v>
      </c>
      <c r="D20" s="5" t="s">
        <v>1</v>
      </c>
      <c r="E20" s="4">
        <v>2</v>
      </c>
      <c r="F20" s="5" t="s">
        <v>0</v>
      </c>
      <c r="G20" s="4">
        <v>4</v>
      </c>
      <c r="H20" s="5" t="s">
        <v>4</v>
      </c>
      <c r="I20" s="3"/>
    </row>
    <row r="21" spans="1:9" ht="25.5">
      <c r="A21" s="6"/>
      <c r="B21" s="6"/>
      <c r="C21" s="4">
        <v>1</v>
      </c>
      <c r="D21" s="5" t="s">
        <v>2</v>
      </c>
      <c r="E21" s="4">
        <v>3</v>
      </c>
      <c r="F21" s="5" t="s">
        <v>3</v>
      </c>
      <c r="G21" s="4">
        <v>5</v>
      </c>
      <c r="H21" s="5" t="s">
        <v>5</v>
      </c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</sheetData>
  <mergeCells count="23">
    <mergeCell ref="A20:B20"/>
    <mergeCell ref="A19:I19"/>
    <mergeCell ref="C18:I18"/>
    <mergeCell ref="A14:A18"/>
    <mergeCell ref="C13:I13"/>
    <mergeCell ref="A2:A6"/>
    <mergeCell ref="C5:I5"/>
    <mergeCell ref="C6:I6"/>
    <mergeCell ref="C9:I9"/>
    <mergeCell ref="C17:I17"/>
    <mergeCell ref="C16:I16"/>
    <mergeCell ref="A7:A13"/>
    <mergeCell ref="C8:I8"/>
    <mergeCell ref="C10:I10"/>
    <mergeCell ref="C11:I11"/>
    <mergeCell ref="C12:I12"/>
    <mergeCell ref="C14:I14"/>
    <mergeCell ref="C15:I15"/>
    <mergeCell ref="C1:I1"/>
    <mergeCell ref="C2:I2"/>
    <mergeCell ref="C3:I3"/>
    <mergeCell ref="C4:I4"/>
    <mergeCell ref="C7:I7"/>
  </mergeCells>
  <phoneticPr fontId="6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workbookViewId="0">
      <pane xSplit="1" topLeftCell="B1" activePane="topRight" state="frozen"/>
      <selection pane="topRight" activeCell="AK33" sqref="AK33"/>
    </sheetView>
  </sheetViews>
  <sheetFormatPr baseColWidth="10" defaultRowHeight="12"/>
  <cols>
    <col min="1" max="1" width="31.140625" style="22" customWidth="1"/>
    <col min="2" max="2" width="11.42578125" style="27" customWidth="1"/>
    <col min="3" max="3" width="10.140625" style="27" customWidth="1"/>
    <col min="4" max="4" width="11.42578125" style="27" customWidth="1"/>
    <col min="5" max="5" width="12.140625" style="27" customWidth="1"/>
    <col min="6" max="6" width="13.28515625" style="27" customWidth="1"/>
    <col min="7" max="7" width="11.42578125" style="27" customWidth="1"/>
    <col min="8" max="8" width="12.42578125" style="27" customWidth="1"/>
    <col min="9" max="9" width="13.28515625" style="27" customWidth="1"/>
    <col min="10" max="12" width="7.85546875" style="22" customWidth="1"/>
    <col min="13" max="13" width="7.140625" style="22" customWidth="1"/>
    <col min="14" max="15" width="7.42578125" style="22" customWidth="1"/>
    <col min="16" max="16" width="7.28515625" style="22" customWidth="1"/>
    <col min="17" max="17" width="6.85546875" style="22" customWidth="1"/>
    <col min="18" max="18" width="7.140625" style="22" customWidth="1"/>
    <col min="19" max="20" width="7" style="22" customWidth="1"/>
    <col min="21" max="21" width="7.140625" style="22" customWidth="1"/>
    <col min="22" max="22" width="7.7109375" style="22" customWidth="1"/>
    <col min="23" max="23" width="7.5703125" style="22" customWidth="1"/>
    <col min="24" max="24" width="7.140625" style="22" customWidth="1"/>
    <col min="25" max="25" width="7.7109375" style="22" customWidth="1"/>
    <col min="26" max="26" width="8.7109375" style="22" customWidth="1"/>
    <col min="27" max="27" width="13.7109375" style="22" customWidth="1"/>
    <col min="28" max="28" width="14.140625" style="22" customWidth="1"/>
    <col min="29" max="29" width="11.28515625" style="22" customWidth="1"/>
    <col min="30" max="30" width="11.42578125" style="27" customWidth="1"/>
    <col min="31" max="31" width="5.28515625" style="27" customWidth="1"/>
    <col min="32" max="32" width="8.28515625" style="22" customWidth="1"/>
    <col min="33" max="33" width="4.5703125" style="22" customWidth="1"/>
    <col min="34" max="34" width="7.5703125" style="22" customWidth="1"/>
    <col min="35" max="35" width="5.28515625" style="22" customWidth="1"/>
    <col min="36" max="36" width="9.28515625" style="22" customWidth="1"/>
    <col min="37" max="37" width="11.42578125" style="22" customWidth="1"/>
    <col min="38" max="16384" width="11.42578125" style="22"/>
  </cols>
  <sheetData>
    <row r="1" spans="1:36" ht="12.75" customHeight="1">
      <c r="F1" s="37"/>
      <c r="J1" s="57" t="s">
        <v>58</v>
      </c>
      <c r="K1" s="58"/>
      <c r="L1" s="58"/>
      <c r="M1" s="58"/>
      <c r="N1" s="59"/>
      <c r="O1" s="60" t="s">
        <v>59</v>
      </c>
      <c r="P1" s="61"/>
      <c r="Q1" s="61"/>
      <c r="R1" s="61"/>
      <c r="S1" s="61"/>
      <c r="T1" s="61"/>
      <c r="U1" s="61"/>
      <c r="V1" s="62" t="s">
        <v>60</v>
      </c>
      <c r="W1" s="62"/>
      <c r="X1" s="62"/>
      <c r="Y1" s="62"/>
      <c r="Z1" s="63"/>
      <c r="AE1" s="56" t="s">
        <v>88</v>
      </c>
      <c r="AF1" s="56"/>
      <c r="AG1" s="56"/>
      <c r="AH1" s="56"/>
      <c r="AI1" s="56"/>
      <c r="AJ1" s="56"/>
    </row>
    <row r="2" spans="1:36" ht="48">
      <c r="A2" s="10" t="s">
        <v>23</v>
      </c>
      <c r="B2" s="10" t="s">
        <v>24</v>
      </c>
      <c r="C2" s="11" t="s">
        <v>25</v>
      </c>
      <c r="D2" s="12" t="s">
        <v>26</v>
      </c>
      <c r="E2" s="11" t="s">
        <v>27</v>
      </c>
      <c r="F2" s="11" t="s">
        <v>28</v>
      </c>
      <c r="G2" s="11" t="s">
        <v>51</v>
      </c>
      <c r="H2" s="12" t="s">
        <v>29</v>
      </c>
      <c r="I2" s="12" t="s">
        <v>30</v>
      </c>
      <c r="J2" s="13" t="s">
        <v>31</v>
      </c>
      <c r="K2" s="13" t="s">
        <v>32</v>
      </c>
      <c r="L2" s="13" t="s">
        <v>33</v>
      </c>
      <c r="M2" s="13" t="s">
        <v>34</v>
      </c>
      <c r="N2" s="13" t="s">
        <v>35</v>
      </c>
      <c r="O2" s="14" t="s">
        <v>36</v>
      </c>
      <c r="P2" s="14" t="s">
        <v>37</v>
      </c>
      <c r="Q2" s="14" t="s">
        <v>38</v>
      </c>
      <c r="R2" s="14" t="s">
        <v>39</v>
      </c>
      <c r="S2" s="14" t="s">
        <v>40</v>
      </c>
      <c r="T2" s="14" t="s">
        <v>41</v>
      </c>
      <c r="U2" s="14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6" t="s">
        <v>90</v>
      </c>
      <c r="AB2" s="16" t="s">
        <v>89</v>
      </c>
      <c r="AC2" s="16" t="s">
        <v>85</v>
      </c>
      <c r="AD2" s="16" t="s">
        <v>84</v>
      </c>
      <c r="AE2" s="54" t="s">
        <v>48</v>
      </c>
      <c r="AF2" s="55"/>
      <c r="AG2" s="54" t="s">
        <v>49</v>
      </c>
      <c r="AH2" s="55"/>
      <c r="AI2" s="54" t="s">
        <v>50</v>
      </c>
      <c r="AJ2" s="55"/>
    </row>
    <row r="3" spans="1:36" ht="24">
      <c r="A3" s="28" t="s">
        <v>62</v>
      </c>
      <c r="B3" s="36">
        <v>170</v>
      </c>
      <c r="C3" s="36">
        <v>128</v>
      </c>
      <c r="D3" s="18">
        <f>C3/B3</f>
        <v>0.75294117647058822</v>
      </c>
      <c r="E3" s="36">
        <v>37262</v>
      </c>
      <c r="F3" s="36">
        <v>28387</v>
      </c>
      <c r="G3" s="36">
        <v>4850</v>
      </c>
      <c r="H3" s="19">
        <f>G3/E3</f>
        <v>0.13015941173313295</v>
      </c>
      <c r="I3" s="19">
        <f>G3/F3</f>
        <v>0.17085285518018811</v>
      </c>
      <c r="J3" s="36">
        <v>3.3708212959141557</v>
      </c>
      <c r="K3" s="36">
        <v>3.5124378109452739</v>
      </c>
      <c r="L3" s="36">
        <v>3.3660049627791562</v>
      </c>
      <c r="M3" s="36">
        <v>3.2467371037911743</v>
      </c>
      <c r="N3" s="36">
        <v>3.4709290295882473</v>
      </c>
      <c r="O3" s="36">
        <v>3.2747980948436526</v>
      </c>
      <c r="P3" s="36">
        <v>3.7080991047262124</v>
      </c>
      <c r="Q3" s="36">
        <v>3.3446993180409175</v>
      </c>
      <c r="R3" s="36">
        <v>3.5530192986096703</v>
      </c>
      <c r="S3" s="36">
        <v>3.4535128312999577</v>
      </c>
      <c r="T3" s="36">
        <v>3.461639344262295</v>
      </c>
      <c r="U3" s="36">
        <v>3.6836841008543448</v>
      </c>
      <c r="V3" s="36">
        <v>3.3541147132169575</v>
      </c>
      <c r="W3" s="36">
        <v>3.270734229576008</v>
      </c>
      <c r="X3" s="36">
        <v>3.2516611295681059</v>
      </c>
      <c r="Y3" s="36">
        <v>3.3651975998344712</v>
      </c>
      <c r="Z3" s="36">
        <v>3.5013471502590674</v>
      </c>
      <c r="AA3" s="36">
        <v>3.422908065771157</v>
      </c>
      <c r="AB3" s="36">
        <v>3.3957897031630098</v>
      </c>
      <c r="AC3" s="20">
        <v>3.0187667871977419</v>
      </c>
      <c r="AD3" s="21"/>
      <c r="AE3" s="27">
        <v>16</v>
      </c>
      <c r="AF3" s="33">
        <f t="shared" ref="AF3:AF24" si="0">AE3/C3</f>
        <v>0.125</v>
      </c>
      <c r="AG3" s="27">
        <v>47</v>
      </c>
      <c r="AH3" s="19">
        <f t="shared" ref="AH3:AH24" si="1">AG3/C3</f>
        <v>0.3671875</v>
      </c>
      <c r="AI3" s="27">
        <v>65</v>
      </c>
      <c r="AJ3" s="19">
        <f t="shared" ref="AJ3:AJ24" si="2">AI3/C3</f>
        <v>0.5078125</v>
      </c>
    </row>
    <row r="4" spans="1:36">
      <c r="A4" s="28" t="s">
        <v>63</v>
      </c>
      <c r="B4" s="36">
        <v>71</v>
      </c>
      <c r="C4" s="36">
        <v>63</v>
      </c>
      <c r="D4" s="18">
        <f t="shared" ref="D4:D33" si="3">C4/B4</f>
        <v>0.88732394366197187</v>
      </c>
      <c r="E4" s="36">
        <v>11684</v>
      </c>
      <c r="F4" s="36">
        <v>10416</v>
      </c>
      <c r="G4" s="36">
        <v>3041</v>
      </c>
      <c r="H4" s="19">
        <f t="shared" ref="H4:H33" si="4">G4/E4</f>
        <v>0.26027045532351933</v>
      </c>
      <c r="I4" s="19">
        <f t="shared" ref="I4:I33" si="5">G4/F4</f>
        <v>0.2919546850998464</v>
      </c>
      <c r="J4" s="36">
        <v>3.5831960461285011</v>
      </c>
      <c r="K4" s="36">
        <v>3.6996361230565666</v>
      </c>
      <c r="L4" s="36">
        <v>3.5272367117860677</v>
      </c>
      <c r="M4" s="36">
        <v>3.4199735449735451</v>
      </c>
      <c r="N4" s="36">
        <v>3.7095600396956669</v>
      </c>
      <c r="O4" s="36">
        <v>3.4904037061548641</v>
      </c>
      <c r="P4" s="36">
        <v>3.8371085942704868</v>
      </c>
      <c r="Q4" s="36">
        <v>3.5513709943838787</v>
      </c>
      <c r="R4" s="36">
        <v>3.7831004657351963</v>
      </c>
      <c r="S4" s="36">
        <v>3.5098105548037886</v>
      </c>
      <c r="T4" s="36">
        <v>3.5609264853977844</v>
      </c>
      <c r="U4" s="36">
        <v>3.8086378737541526</v>
      </c>
      <c r="V4" s="36">
        <v>3.6023217247097845</v>
      </c>
      <c r="W4" s="36">
        <v>3.531985415976135</v>
      </c>
      <c r="X4" s="36">
        <v>3.4141246684350133</v>
      </c>
      <c r="Y4" s="36">
        <v>3.4702558989697572</v>
      </c>
      <c r="Z4" s="36">
        <v>3.7378898473788986</v>
      </c>
      <c r="AA4" s="36">
        <v>3.6022081585652992</v>
      </c>
      <c r="AB4" s="36">
        <v>3.385028027263548</v>
      </c>
      <c r="AC4" s="20">
        <v>3.2952646170898228</v>
      </c>
      <c r="AD4" s="21"/>
      <c r="AE4" s="27">
        <v>4</v>
      </c>
      <c r="AF4" s="33">
        <f t="shared" si="0"/>
        <v>6.3492063492063489E-2</v>
      </c>
      <c r="AG4" s="27">
        <v>13</v>
      </c>
      <c r="AH4" s="19">
        <f t="shared" si="1"/>
        <v>0.20634920634920634</v>
      </c>
      <c r="AI4" s="27">
        <v>46</v>
      </c>
      <c r="AJ4" s="19">
        <f t="shared" si="2"/>
        <v>0.73015873015873012</v>
      </c>
    </row>
    <row r="5" spans="1:36">
      <c r="A5" s="28" t="s">
        <v>64</v>
      </c>
      <c r="B5" s="36">
        <v>78</v>
      </c>
      <c r="C5" s="36">
        <v>55</v>
      </c>
      <c r="D5" s="18">
        <f t="shared" si="3"/>
        <v>0.70512820512820518</v>
      </c>
      <c r="E5" s="36">
        <v>7163</v>
      </c>
      <c r="F5" s="36">
        <v>4934</v>
      </c>
      <c r="G5" s="36">
        <v>1851</v>
      </c>
      <c r="H5" s="19">
        <f t="shared" si="4"/>
        <v>0.25841128018986459</v>
      </c>
      <c r="I5" s="19">
        <f t="shared" si="5"/>
        <v>0.37515200648561003</v>
      </c>
      <c r="J5" s="36">
        <v>3.4921409214092138</v>
      </c>
      <c r="K5" s="36">
        <v>3.503542234332425</v>
      </c>
      <c r="L5" s="36">
        <v>3.5008165487207403</v>
      </c>
      <c r="M5" s="36">
        <v>3.3524229074889869</v>
      </c>
      <c r="N5" s="36">
        <v>3.6381471389645776</v>
      </c>
      <c r="O5" s="36">
        <v>3.449046321525886</v>
      </c>
      <c r="P5" s="36">
        <v>3.8413488114980652</v>
      </c>
      <c r="Q5" s="36">
        <v>3.4761129207383279</v>
      </c>
      <c r="R5" s="36">
        <v>3.7160831509846828</v>
      </c>
      <c r="S5" s="36">
        <v>3.5518973214285712</v>
      </c>
      <c r="T5" s="36">
        <v>3.5871559633027523</v>
      </c>
      <c r="U5" s="36">
        <v>3.8440621531631525</v>
      </c>
      <c r="V5" s="36">
        <v>3.4604041507373022</v>
      </c>
      <c r="W5" s="36">
        <v>3.4012008733624457</v>
      </c>
      <c r="X5" s="36">
        <v>3.3168316831683171</v>
      </c>
      <c r="Y5" s="36">
        <v>3.4249726177437019</v>
      </c>
      <c r="Z5" s="36">
        <v>3.6386920980926432</v>
      </c>
      <c r="AA5" s="36">
        <v>3.5408751656859869</v>
      </c>
      <c r="AB5" s="36">
        <v>3.3982798073717899</v>
      </c>
      <c r="AC5" s="20">
        <v>2.8628680248230713</v>
      </c>
      <c r="AD5" s="21"/>
      <c r="AE5" s="27">
        <v>5</v>
      </c>
      <c r="AF5" s="33">
        <f t="shared" si="0"/>
        <v>9.0909090909090912E-2</v>
      </c>
      <c r="AG5" s="27">
        <v>16</v>
      </c>
      <c r="AH5" s="19">
        <f t="shared" si="1"/>
        <v>0.29090909090909089</v>
      </c>
      <c r="AI5" s="27">
        <v>34</v>
      </c>
      <c r="AJ5" s="19">
        <f t="shared" si="2"/>
        <v>0.61818181818181817</v>
      </c>
    </row>
    <row r="6" spans="1:36">
      <c r="A6" s="28" t="s">
        <v>65</v>
      </c>
      <c r="B6" s="36">
        <v>169</v>
      </c>
      <c r="C6" s="36">
        <v>81</v>
      </c>
      <c r="D6" s="18">
        <f t="shared" si="3"/>
        <v>0.47928994082840237</v>
      </c>
      <c r="E6" s="36">
        <v>11635</v>
      </c>
      <c r="F6" s="36">
        <v>5215</v>
      </c>
      <c r="G6" s="36">
        <v>2789</v>
      </c>
      <c r="H6" s="19">
        <f t="shared" si="4"/>
        <v>0.23970777825526429</v>
      </c>
      <c r="I6" s="19">
        <f t="shared" si="5"/>
        <v>0.53480345158197506</v>
      </c>
      <c r="J6" s="36">
        <v>3.7924460431654676</v>
      </c>
      <c r="K6" s="36">
        <v>3.864028776978417</v>
      </c>
      <c r="L6" s="36">
        <v>3.6818510484454086</v>
      </c>
      <c r="M6" s="36">
        <v>3.5832724616508402</v>
      </c>
      <c r="N6" s="36">
        <v>3.8367567567567571</v>
      </c>
      <c r="O6" s="36">
        <v>3.6976320582877964</v>
      </c>
      <c r="P6" s="36">
        <v>4.0507031828275348</v>
      </c>
      <c r="Q6" s="36">
        <v>3.7338389310220297</v>
      </c>
      <c r="R6" s="36">
        <v>3.9604929322218192</v>
      </c>
      <c r="S6" s="36">
        <v>3.847227322805729</v>
      </c>
      <c r="T6" s="36">
        <v>3.8160828025477711</v>
      </c>
      <c r="U6" s="36">
        <v>3.9183514774494554</v>
      </c>
      <c r="V6" s="36">
        <v>3.8060891627401237</v>
      </c>
      <c r="W6" s="36">
        <v>3.7520087655222794</v>
      </c>
      <c r="X6" s="36">
        <v>3.5957052943354313</v>
      </c>
      <c r="Y6" s="36">
        <v>3.5254485536433542</v>
      </c>
      <c r="Z6" s="36">
        <v>3.8711094837056024</v>
      </c>
      <c r="AA6" s="36">
        <v>3.7842967678885771</v>
      </c>
      <c r="AB6" s="36">
        <v>3.6026174197248477</v>
      </c>
      <c r="AC6" s="20">
        <v>3.2870121308988951</v>
      </c>
      <c r="AD6" s="21"/>
      <c r="AE6" s="27">
        <v>2</v>
      </c>
      <c r="AF6" s="33">
        <f t="shared" si="0"/>
        <v>2.4691358024691357E-2</v>
      </c>
      <c r="AG6" s="27">
        <v>18</v>
      </c>
      <c r="AH6" s="19">
        <f t="shared" si="1"/>
        <v>0.22222222222222221</v>
      </c>
      <c r="AI6" s="27">
        <v>61</v>
      </c>
      <c r="AJ6" s="19">
        <f t="shared" si="2"/>
        <v>0.75308641975308643</v>
      </c>
    </row>
    <row r="7" spans="1:36">
      <c r="A7" s="28" t="s">
        <v>52</v>
      </c>
      <c r="B7" s="36">
        <v>92</v>
      </c>
      <c r="C7" s="36">
        <v>81</v>
      </c>
      <c r="D7" s="18">
        <f t="shared" si="3"/>
        <v>0.88043478260869568</v>
      </c>
      <c r="E7" s="36">
        <v>2511</v>
      </c>
      <c r="F7" s="36">
        <v>2331</v>
      </c>
      <c r="G7" s="36">
        <v>1164</v>
      </c>
      <c r="H7" s="19">
        <f t="shared" si="4"/>
        <v>0.46356033452807649</v>
      </c>
      <c r="I7" s="19">
        <f t="shared" si="5"/>
        <v>0.49935649935649934</v>
      </c>
      <c r="J7" s="36">
        <v>3.3993025283347862</v>
      </c>
      <c r="K7" s="36">
        <v>3.793439716312057</v>
      </c>
      <c r="L7" s="36">
        <v>3.5467497773820122</v>
      </c>
      <c r="M7" s="36">
        <v>3.1861943687556771</v>
      </c>
      <c r="N7" s="36">
        <v>3.6239928379588182</v>
      </c>
      <c r="O7" s="36">
        <v>3.4482758620689653</v>
      </c>
      <c r="P7" s="36">
        <v>4</v>
      </c>
      <c r="Q7" s="36">
        <v>3.4492882562277583</v>
      </c>
      <c r="R7" s="36">
        <v>3.7462154942119321</v>
      </c>
      <c r="S7" s="36">
        <v>3.5440758293838863</v>
      </c>
      <c r="T7" s="36">
        <v>3.8082959641255609</v>
      </c>
      <c r="U7" s="36">
        <v>3.9249743062692701</v>
      </c>
      <c r="V7" s="36">
        <v>3.5359712230215825</v>
      </c>
      <c r="W7" s="36">
        <v>3.4383318544809232</v>
      </c>
      <c r="X7" s="36">
        <v>3.2431444241316267</v>
      </c>
      <c r="Y7" s="36">
        <v>3.2862318840579707</v>
      </c>
      <c r="Z7" s="36">
        <v>3.6176211453744491</v>
      </c>
      <c r="AA7" s="36">
        <v>3.5642414983586632</v>
      </c>
      <c r="AB7" s="36">
        <v>3.4212088748067377</v>
      </c>
      <c r="AC7" s="20">
        <v>3.2909672946652195</v>
      </c>
      <c r="AD7" s="21">
        <v>2.9739278050962499</v>
      </c>
      <c r="AE7" s="27">
        <v>6</v>
      </c>
      <c r="AF7" s="33">
        <f t="shared" si="0"/>
        <v>7.407407407407407E-2</v>
      </c>
      <c r="AG7" s="27">
        <v>29</v>
      </c>
      <c r="AH7" s="19">
        <f t="shared" si="1"/>
        <v>0.35802469135802467</v>
      </c>
      <c r="AI7" s="27">
        <v>46</v>
      </c>
      <c r="AJ7" s="19">
        <f t="shared" si="2"/>
        <v>0.5679012345679012</v>
      </c>
    </row>
    <row r="8" spans="1:36">
      <c r="A8" s="28" t="s">
        <v>87</v>
      </c>
      <c r="B8" s="36">
        <v>112</v>
      </c>
      <c r="C8" s="36">
        <v>84</v>
      </c>
      <c r="D8" s="18">
        <f t="shared" si="3"/>
        <v>0.75</v>
      </c>
      <c r="E8" s="36">
        <v>9416</v>
      </c>
      <c r="F8" s="36">
        <v>8149</v>
      </c>
      <c r="G8" s="36">
        <v>5315</v>
      </c>
      <c r="H8" s="19">
        <f t="shared" si="4"/>
        <v>0.56446474086661003</v>
      </c>
      <c r="I8" s="19">
        <f t="shared" si="5"/>
        <v>0.65222726714934343</v>
      </c>
      <c r="J8" s="36">
        <v>4.1945650122664651</v>
      </c>
      <c r="K8" s="36">
        <v>4.1762814450539061</v>
      </c>
      <c r="L8" s="36">
        <v>4.1775204101006267</v>
      </c>
      <c r="M8" s="36">
        <v>4.0078065498857578</v>
      </c>
      <c r="N8" s="36">
        <v>4.2448282406528755</v>
      </c>
      <c r="O8" s="36">
        <v>4.233074151337</v>
      </c>
      <c r="P8" s="36">
        <v>4.3110243902439027</v>
      </c>
      <c r="Q8" s="36">
        <v>4.1849470499243573</v>
      </c>
      <c r="R8" s="36">
        <v>4.3264879254611142</v>
      </c>
      <c r="S8" s="36">
        <v>4.2597577388963659</v>
      </c>
      <c r="T8" s="36">
        <v>4.2154416065509848</v>
      </c>
      <c r="U8" s="36">
        <v>4.2627551020408161</v>
      </c>
      <c r="V8" s="36">
        <v>4.2386191198786038</v>
      </c>
      <c r="W8" s="36">
        <v>4.2152330428192499</v>
      </c>
      <c r="X8" s="36">
        <v>4.0810603150211291</v>
      </c>
      <c r="Y8" s="36">
        <v>4.1013578122011856</v>
      </c>
      <c r="Z8" s="36">
        <v>4.3092684795097664</v>
      </c>
      <c r="AA8" s="36">
        <v>4.2082369642261241</v>
      </c>
      <c r="AB8" s="36">
        <v>4.1038324608223817</v>
      </c>
      <c r="AC8" s="20"/>
      <c r="AD8" s="21"/>
      <c r="AE8" s="27">
        <v>1</v>
      </c>
      <c r="AF8" s="33">
        <f t="shared" si="0"/>
        <v>1.1904761904761904E-2</v>
      </c>
      <c r="AG8" s="27">
        <v>5</v>
      </c>
      <c r="AH8" s="19">
        <f t="shared" si="1"/>
        <v>5.9523809523809521E-2</v>
      </c>
      <c r="AI8" s="27">
        <v>78</v>
      </c>
      <c r="AJ8" s="19">
        <f t="shared" si="2"/>
        <v>0.9285714285714286</v>
      </c>
    </row>
    <row r="9" spans="1:36" ht="24">
      <c r="A9" s="28" t="s">
        <v>53</v>
      </c>
      <c r="B9" s="36">
        <v>57</v>
      </c>
      <c r="C9" s="36">
        <v>51</v>
      </c>
      <c r="D9" s="18">
        <f t="shared" si="3"/>
        <v>0.89473684210526316</v>
      </c>
      <c r="E9" s="36">
        <v>1118</v>
      </c>
      <c r="F9" s="36">
        <v>1043</v>
      </c>
      <c r="G9" s="36">
        <v>572</v>
      </c>
      <c r="H9" s="19">
        <f t="shared" si="4"/>
        <v>0.51162790697674421</v>
      </c>
      <c r="I9" s="19">
        <f t="shared" si="5"/>
        <v>0.548418024928092</v>
      </c>
      <c r="J9" s="36">
        <v>3.3975481611208407</v>
      </c>
      <c r="K9" s="36">
        <v>3.6842105263157894</v>
      </c>
      <c r="L9" s="36">
        <v>3.4318181818181817</v>
      </c>
      <c r="M9" s="36">
        <v>3.3649122807017546</v>
      </c>
      <c r="N9" s="36">
        <v>3.6584938704028023</v>
      </c>
      <c r="O9" s="36">
        <v>3.589788732394366</v>
      </c>
      <c r="P9" s="36">
        <v>3.9308510638297873</v>
      </c>
      <c r="Q9" s="36">
        <v>3.5280701754385966</v>
      </c>
      <c r="R9" s="36">
        <v>3.7720848056537104</v>
      </c>
      <c r="S9" s="36">
        <v>3.6714285714285717</v>
      </c>
      <c r="T9" s="36">
        <v>3.7868852459016393</v>
      </c>
      <c r="U9" s="36">
        <v>3.7996323529411766</v>
      </c>
      <c r="V9" s="36">
        <v>3.6309314586994725</v>
      </c>
      <c r="W9" s="36">
        <v>3.4623467600700524</v>
      </c>
      <c r="X9" s="36">
        <v>3.3885918003565063</v>
      </c>
      <c r="Y9" s="36">
        <v>3.212280701754386</v>
      </c>
      <c r="Z9" s="36">
        <v>3.7243816254416959</v>
      </c>
      <c r="AA9" s="36">
        <v>3.5902503714276079</v>
      </c>
      <c r="AB9" s="36">
        <v>3.4353838545137707</v>
      </c>
      <c r="AC9" s="20">
        <v>3.2247951833666186</v>
      </c>
      <c r="AD9" s="21">
        <v>3.35392578379061</v>
      </c>
      <c r="AE9" s="27">
        <v>3</v>
      </c>
      <c r="AF9" s="33">
        <f t="shared" si="0"/>
        <v>5.8823529411764705E-2</v>
      </c>
      <c r="AG9" s="27">
        <v>16</v>
      </c>
      <c r="AH9" s="19">
        <f t="shared" si="1"/>
        <v>0.31372549019607843</v>
      </c>
      <c r="AI9" s="27">
        <v>32</v>
      </c>
      <c r="AJ9" s="19">
        <f t="shared" si="2"/>
        <v>0.62745098039215685</v>
      </c>
    </row>
    <row r="10" spans="1:36">
      <c r="A10" s="28" t="s">
        <v>54</v>
      </c>
      <c r="B10" s="36">
        <v>69</v>
      </c>
      <c r="C10" s="36">
        <v>65</v>
      </c>
      <c r="D10" s="18">
        <f t="shared" si="3"/>
        <v>0.94202898550724634</v>
      </c>
      <c r="E10" s="36">
        <v>2944</v>
      </c>
      <c r="F10" s="36">
        <v>2864</v>
      </c>
      <c r="G10" s="36">
        <v>1418</v>
      </c>
      <c r="H10" s="19">
        <f t="shared" si="4"/>
        <v>0.48165760869565216</v>
      </c>
      <c r="I10" s="19">
        <f t="shared" si="5"/>
        <v>0.49511173184357543</v>
      </c>
      <c r="J10" s="36">
        <v>3.6152758132956153</v>
      </c>
      <c r="K10" s="36">
        <v>3.7920792079207919</v>
      </c>
      <c r="L10" s="36">
        <v>3.5371549893842884</v>
      </c>
      <c r="M10" s="36">
        <v>3.3609929078014185</v>
      </c>
      <c r="N10" s="36">
        <v>3.6281869688385271</v>
      </c>
      <c r="O10" s="36">
        <v>3.4491103202846976</v>
      </c>
      <c r="P10" s="36">
        <v>3.9188801148600145</v>
      </c>
      <c r="Q10" s="36">
        <v>3.5789101203113942</v>
      </c>
      <c r="R10" s="36">
        <v>3.8465909090909092</v>
      </c>
      <c r="S10" s="36">
        <v>3.7111756168359946</v>
      </c>
      <c r="T10" s="36">
        <v>3.7818590704647672</v>
      </c>
      <c r="U10" s="36">
        <v>3.7767722473604826</v>
      </c>
      <c r="V10" s="36">
        <v>3.6845110635260525</v>
      </c>
      <c r="W10" s="36">
        <v>3.5635202271114261</v>
      </c>
      <c r="X10" s="36">
        <v>3.3226976069615661</v>
      </c>
      <c r="Y10" s="36">
        <v>3.3297567954220311</v>
      </c>
      <c r="Z10" s="36">
        <v>3.7904829545454541</v>
      </c>
      <c r="AA10" s="36">
        <v>3.6287033490597311</v>
      </c>
      <c r="AB10" s="36">
        <v>3.5212163420121012</v>
      </c>
      <c r="AC10" s="20">
        <v>3.3799221442691385</v>
      </c>
      <c r="AD10" s="21">
        <v>3.23616262100568</v>
      </c>
      <c r="AE10" s="27">
        <v>2</v>
      </c>
      <c r="AF10" s="33">
        <f t="shared" si="0"/>
        <v>3.0769230769230771E-2</v>
      </c>
      <c r="AG10" s="27">
        <v>16</v>
      </c>
      <c r="AH10" s="19">
        <f t="shared" si="1"/>
        <v>0.24615384615384617</v>
      </c>
      <c r="AI10" s="27">
        <v>47</v>
      </c>
      <c r="AJ10" s="19">
        <f t="shared" si="2"/>
        <v>0.72307692307692306</v>
      </c>
    </row>
    <row r="11" spans="1:36">
      <c r="A11" s="28" t="s">
        <v>66</v>
      </c>
      <c r="B11" s="36">
        <v>173</v>
      </c>
      <c r="C11" s="36">
        <v>120</v>
      </c>
      <c r="D11" s="18">
        <f t="shared" si="3"/>
        <v>0.69364161849710981</v>
      </c>
      <c r="E11" s="36">
        <v>27173</v>
      </c>
      <c r="F11" s="36">
        <v>19222</v>
      </c>
      <c r="G11" s="36">
        <v>3970</v>
      </c>
      <c r="H11" s="19">
        <f t="shared" si="4"/>
        <v>0.14610090899054209</v>
      </c>
      <c r="I11" s="19">
        <f t="shared" si="5"/>
        <v>0.20653417958589115</v>
      </c>
      <c r="J11" s="36">
        <v>3.2624400101035613</v>
      </c>
      <c r="K11" s="36">
        <v>3.3605562579013908</v>
      </c>
      <c r="L11" s="36">
        <v>3.2403140035452012</v>
      </c>
      <c r="M11" s="36">
        <v>3.0362760020294264</v>
      </c>
      <c r="N11" s="36">
        <v>3.3496202531645567</v>
      </c>
      <c r="O11" s="36">
        <v>3.1669626998223803</v>
      </c>
      <c r="P11" s="36">
        <v>3.5575153374233128</v>
      </c>
      <c r="Q11" s="36">
        <v>3.2436740890688256</v>
      </c>
      <c r="R11" s="36">
        <v>3.4983481575603559</v>
      </c>
      <c r="S11" s="36">
        <v>3.3146297719702789</v>
      </c>
      <c r="T11" s="36">
        <v>3.3221917808219175</v>
      </c>
      <c r="U11" s="36">
        <v>3.4472453222453225</v>
      </c>
      <c r="V11" s="36">
        <v>3.2199391171993907</v>
      </c>
      <c r="W11" s="36">
        <v>3.224505327245053</v>
      </c>
      <c r="X11" s="36">
        <v>2.9639570552147241</v>
      </c>
      <c r="Y11" s="36">
        <v>3.060721544715447</v>
      </c>
      <c r="Z11" s="36">
        <v>3.394162436548223</v>
      </c>
      <c r="AA11" s="36">
        <v>3.2742975980340803</v>
      </c>
      <c r="AB11" s="36">
        <v>3.2589494496346725</v>
      </c>
      <c r="AC11" s="20">
        <v>3.0153861564363886</v>
      </c>
      <c r="AD11" s="21"/>
      <c r="AE11" s="27">
        <v>18</v>
      </c>
      <c r="AF11" s="33">
        <f t="shared" si="0"/>
        <v>0.15</v>
      </c>
      <c r="AG11" s="27">
        <v>53</v>
      </c>
      <c r="AH11" s="19">
        <f t="shared" si="1"/>
        <v>0.44166666666666665</v>
      </c>
      <c r="AI11" s="27">
        <v>49</v>
      </c>
      <c r="AJ11" s="19">
        <f t="shared" si="2"/>
        <v>0.40833333333333333</v>
      </c>
    </row>
    <row r="12" spans="1:36" ht="24">
      <c r="A12" s="28" t="s">
        <v>67</v>
      </c>
      <c r="B12" s="36">
        <v>55</v>
      </c>
      <c r="C12" s="36">
        <v>52</v>
      </c>
      <c r="D12" s="18">
        <f t="shared" si="3"/>
        <v>0.94545454545454544</v>
      </c>
      <c r="E12" s="36">
        <v>3191</v>
      </c>
      <c r="F12" s="36">
        <v>3049</v>
      </c>
      <c r="G12" s="36">
        <v>1025</v>
      </c>
      <c r="H12" s="19">
        <f t="shared" si="4"/>
        <v>0.32121591977436542</v>
      </c>
      <c r="I12" s="19">
        <f t="shared" si="5"/>
        <v>0.33617579534273534</v>
      </c>
      <c r="J12" s="36">
        <v>3.258064516129032</v>
      </c>
      <c r="K12" s="36">
        <v>3.363725490196078</v>
      </c>
      <c r="L12" s="36">
        <v>3.3636363636363633</v>
      </c>
      <c r="M12" s="36">
        <v>3.1393280632411065</v>
      </c>
      <c r="N12" s="36">
        <v>3.4133202742409399</v>
      </c>
      <c r="O12" s="36">
        <v>3.0903732809430258</v>
      </c>
      <c r="P12" s="36">
        <v>3.6496496496496498</v>
      </c>
      <c r="Q12" s="36">
        <v>3.2659470068694798</v>
      </c>
      <c r="R12" s="36">
        <v>3.5356435643564357</v>
      </c>
      <c r="S12" s="36">
        <v>3.3890547263681592</v>
      </c>
      <c r="T12" s="36">
        <v>3.3830897703549061</v>
      </c>
      <c r="U12" s="36">
        <v>3.5582329317269075</v>
      </c>
      <c r="V12" s="36">
        <v>3.3563672260612041</v>
      </c>
      <c r="W12" s="36">
        <v>3.2490157480314963</v>
      </c>
      <c r="X12" s="36">
        <v>3.0646766169154231</v>
      </c>
      <c r="Y12" s="36">
        <v>3.2073050345508394</v>
      </c>
      <c r="Z12" s="36">
        <v>3.442800788954635</v>
      </c>
      <c r="AA12" s="36">
        <v>3.3370724148368045</v>
      </c>
      <c r="AB12" s="36">
        <v>3.2600462426998038</v>
      </c>
      <c r="AC12" s="20">
        <v>3.0588326875633434</v>
      </c>
      <c r="AD12" s="21"/>
      <c r="AE12" s="27">
        <v>2</v>
      </c>
      <c r="AF12" s="33">
        <f t="shared" si="0"/>
        <v>3.8461538461538464E-2</v>
      </c>
      <c r="AG12" s="27">
        <v>27</v>
      </c>
      <c r="AH12" s="19">
        <f t="shared" si="1"/>
        <v>0.51923076923076927</v>
      </c>
      <c r="AI12" s="27">
        <v>23</v>
      </c>
      <c r="AJ12" s="19">
        <f t="shared" si="2"/>
        <v>0.44230769230769229</v>
      </c>
    </row>
    <row r="13" spans="1:36" ht="24">
      <c r="A13" s="28" t="s">
        <v>68</v>
      </c>
      <c r="B13" s="36">
        <v>72</v>
      </c>
      <c r="C13" s="36">
        <v>58</v>
      </c>
      <c r="D13" s="18">
        <f t="shared" si="3"/>
        <v>0.80555555555555558</v>
      </c>
      <c r="E13" s="36">
        <v>1382</v>
      </c>
      <c r="F13" s="36">
        <v>1249</v>
      </c>
      <c r="G13" s="36">
        <v>519</v>
      </c>
      <c r="H13" s="19">
        <f t="shared" si="4"/>
        <v>0.3755426917510854</v>
      </c>
      <c r="I13" s="19">
        <f t="shared" si="5"/>
        <v>0.41553242594075263</v>
      </c>
      <c r="J13" s="36">
        <v>3.2485549132947975</v>
      </c>
      <c r="K13" s="36">
        <v>3.5390625</v>
      </c>
      <c r="L13" s="36">
        <v>3.2607003891050583</v>
      </c>
      <c r="M13" s="36">
        <v>2.951171875</v>
      </c>
      <c r="N13" s="36">
        <v>3.2480620155038764</v>
      </c>
      <c r="O13" s="36">
        <v>3.0699029126213588</v>
      </c>
      <c r="P13" s="36">
        <v>3.6015625</v>
      </c>
      <c r="Q13" s="36">
        <v>3.233009708737864</v>
      </c>
      <c r="R13" s="36">
        <v>3.4271844660194173</v>
      </c>
      <c r="S13" s="36">
        <v>3.3774703557312256</v>
      </c>
      <c r="T13" s="36">
        <v>3.408450704225352</v>
      </c>
      <c r="U13" s="36">
        <v>3.4633663366336638</v>
      </c>
      <c r="V13" s="36">
        <v>3.4015444015444016</v>
      </c>
      <c r="W13" s="36">
        <v>3.2155339805825243</v>
      </c>
      <c r="X13" s="36">
        <v>2.8565815324165031</v>
      </c>
      <c r="Y13" s="36">
        <v>3.05859375</v>
      </c>
      <c r="Z13" s="36">
        <v>3.3794466403162051</v>
      </c>
      <c r="AA13" s="36">
        <v>3.2788352342195437</v>
      </c>
      <c r="AB13" s="36">
        <v>3.2763907795905851</v>
      </c>
      <c r="AC13" s="20">
        <v>3.2945360693402521</v>
      </c>
      <c r="AD13" s="21"/>
      <c r="AE13" s="27">
        <v>5</v>
      </c>
      <c r="AF13" s="33">
        <f t="shared" si="0"/>
        <v>8.6206896551724144E-2</v>
      </c>
      <c r="AG13" s="27">
        <v>27</v>
      </c>
      <c r="AH13" s="19">
        <f t="shared" si="1"/>
        <v>0.46551724137931033</v>
      </c>
      <c r="AI13" s="27">
        <v>26</v>
      </c>
      <c r="AJ13" s="19">
        <f t="shared" si="2"/>
        <v>0.44827586206896552</v>
      </c>
    </row>
    <row r="14" spans="1:36" ht="38.25" customHeight="1">
      <c r="A14" s="28" t="s">
        <v>69</v>
      </c>
      <c r="B14" s="36">
        <v>107</v>
      </c>
      <c r="C14" s="36">
        <v>90</v>
      </c>
      <c r="D14" s="18">
        <f t="shared" si="3"/>
        <v>0.84112149532710279</v>
      </c>
      <c r="E14" s="36">
        <v>6507</v>
      </c>
      <c r="F14" s="36">
        <v>6254</v>
      </c>
      <c r="G14" s="36">
        <v>2246</v>
      </c>
      <c r="H14" s="19">
        <f t="shared" si="4"/>
        <v>0.34516674350699245</v>
      </c>
      <c r="I14" s="19">
        <f t="shared" si="5"/>
        <v>0.35913015669971221</v>
      </c>
      <c r="J14" s="36">
        <v>3.3153396311291052</v>
      </c>
      <c r="K14" s="36">
        <v>3.502953203089505</v>
      </c>
      <c r="L14" s="36">
        <v>3.3558558558558556</v>
      </c>
      <c r="M14" s="36">
        <v>3.1498178506375227</v>
      </c>
      <c r="N14" s="36">
        <v>3.4118713185319436</v>
      </c>
      <c r="O14" s="36">
        <v>3.2267206477732797</v>
      </c>
      <c r="P14" s="36">
        <v>3.6611033843300884</v>
      </c>
      <c r="Q14" s="36">
        <v>3.2066787003610111</v>
      </c>
      <c r="R14" s="36">
        <v>3.5366292134831463</v>
      </c>
      <c r="S14" s="36">
        <v>3.4093406593406597</v>
      </c>
      <c r="T14" s="36">
        <v>3.509126788357178</v>
      </c>
      <c r="U14" s="36">
        <v>3.6195396899953032</v>
      </c>
      <c r="V14" s="36">
        <v>3.3485533453887886</v>
      </c>
      <c r="W14" s="36">
        <v>3.2563520871143377</v>
      </c>
      <c r="X14" s="36">
        <v>3.0534315983417777</v>
      </c>
      <c r="Y14" s="36">
        <v>3.2137299771167047</v>
      </c>
      <c r="Z14" s="36">
        <v>3.4473684210526319</v>
      </c>
      <c r="AA14" s="36">
        <v>3.3661419042293437</v>
      </c>
      <c r="AB14" s="36">
        <v>3.197329961880945</v>
      </c>
      <c r="AC14" s="20">
        <v>2.9072261192985982</v>
      </c>
      <c r="AD14" s="21"/>
      <c r="AE14" s="27">
        <v>7</v>
      </c>
      <c r="AF14" s="33">
        <f t="shared" si="0"/>
        <v>7.7777777777777779E-2</v>
      </c>
      <c r="AG14" s="27">
        <v>37</v>
      </c>
      <c r="AH14" s="19">
        <f t="shared" si="1"/>
        <v>0.41111111111111109</v>
      </c>
      <c r="AI14" s="27">
        <v>46</v>
      </c>
      <c r="AJ14" s="19">
        <f t="shared" si="2"/>
        <v>0.51111111111111107</v>
      </c>
    </row>
    <row r="15" spans="1:36">
      <c r="A15" s="28" t="s">
        <v>70</v>
      </c>
      <c r="B15" s="36">
        <v>57</v>
      </c>
      <c r="C15" s="36">
        <v>49</v>
      </c>
      <c r="D15" s="18">
        <f t="shared" si="3"/>
        <v>0.85964912280701755</v>
      </c>
      <c r="E15" s="36">
        <v>1378</v>
      </c>
      <c r="F15" s="36">
        <v>1174</v>
      </c>
      <c r="G15" s="36">
        <v>445</v>
      </c>
      <c r="H15" s="19">
        <f t="shared" si="4"/>
        <v>0.32293178519593613</v>
      </c>
      <c r="I15" s="19">
        <f t="shared" si="5"/>
        <v>0.37904599659284499</v>
      </c>
      <c r="J15" s="36">
        <v>2.9617977528089887</v>
      </c>
      <c r="K15" s="36">
        <v>3.2612612612612617</v>
      </c>
      <c r="L15" s="36">
        <v>2.9977426636568847</v>
      </c>
      <c r="M15" s="36">
        <v>3.0406320541760721</v>
      </c>
      <c r="N15" s="36">
        <v>3.2149321266968327</v>
      </c>
      <c r="O15" s="36">
        <v>2.8981900452488687</v>
      </c>
      <c r="P15" s="36">
        <v>3.4514672686230252</v>
      </c>
      <c r="Q15" s="36">
        <v>2.9662921348314608</v>
      </c>
      <c r="R15" s="36">
        <v>3.2249999999999996</v>
      </c>
      <c r="S15" s="36">
        <v>3.0965517241379308</v>
      </c>
      <c r="T15" s="36">
        <v>3.15962441314554</v>
      </c>
      <c r="U15" s="36">
        <v>3.3801843317972349</v>
      </c>
      <c r="V15" s="36">
        <v>3.047191011235955</v>
      </c>
      <c r="W15" s="36">
        <v>2.8916478555304739</v>
      </c>
      <c r="X15" s="36">
        <v>2.9705882352941178</v>
      </c>
      <c r="Y15" s="36">
        <v>3.0294117647058822</v>
      </c>
      <c r="Z15" s="36">
        <v>3.1463963963963968</v>
      </c>
      <c r="AA15" s="36">
        <v>3.1022888846792309</v>
      </c>
      <c r="AB15" s="36">
        <v>2.9355572072093241</v>
      </c>
      <c r="AC15" s="20">
        <v>3.0320221576249304</v>
      </c>
      <c r="AD15" s="21"/>
      <c r="AE15" s="27">
        <v>13</v>
      </c>
      <c r="AF15" s="33">
        <f t="shared" si="0"/>
        <v>0.26530612244897961</v>
      </c>
      <c r="AG15" s="27">
        <v>20</v>
      </c>
      <c r="AH15" s="19">
        <f t="shared" si="1"/>
        <v>0.40816326530612246</v>
      </c>
      <c r="AI15" s="27">
        <v>16</v>
      </c>
      <c r="AJ15" s="19">
        <f t="shared" si="2"/>
        <v>0.32653061224489793</v>
      </c>
    </row>
    <row r="16" spans="1:36" ht="36">
      <c r="A16" s="28" t="s">
        <v>71</v>
      </c>
      <c r="B16" s="36">
        <v>63</v>
      </c>
      <c r="C16" s="36">
        <v>55</v>
      </c>
      <c r="D16" s="18">
        <f t="shared" si="3"/>
        <v>0.87301587301587302</v>
      </c>
      <c r="E16" s="36">
        <v>1984</v>
      </c>
      <c r="F16" s="36">
        <v>1722</v>
      </c>
      <c r="G16" s="36">
        <v>686</v>
      </c>
      <c r="H16" s="19">
        <f t="shared" si="4"/>
        <v>0.34576612903225806</v>
      </c>
      <c r="I16" s="19">
        <f t="shared" si="5"/>
        <v>0.3983739837398374</v>
      </c>
      <c r="J16" s="36">
        <v>2.786237188872621</v>
      </c>
      <c r="K16" s="36">
        <v>2.998522895125554</v>
      </c>
      <c r="L16" s="36">
        <v>2.8195266272189348</v>
      </c>
      <c r="M16" s="36">
        <v>2.8188512518409428</v>
      </c>
      <c r="N16" s="36">
        <v>2.9290989660265878</v>
      </c>
      <c r="O16" s="36">
        <v>2.7346041055718473</v>
      </c>
      <c r="P16" s="36">
        <v>3.1209800918836139</v>
      </c>
      <c r="Q16" s="36">
        <v>2.7584187408491947</v>
      </c>
      <c r="R16" s="36">
        <v>2.9630177514792901</v>
      </c>
      <c r="S16" s="36">
        <v>2.7701492537313435</v>
      </c>
      <c r="T16" s="36">
        <v>2.8825561312607944</v>
      </c>
      <c r="U16" s="36">
        <v>3.0497667185069988</v>
      </c>
      <c r="V16" s="36">
        <v>2.8488888888888888</v>
      </c>
      <c r="W16" s="36">
        <v>2.780380673499268</v>
      </c>
      <c r="X16" s="36">
        <v>2.7985185185185184</v>
      </c>
      <c r="Y16" s="36">
        <v>2.8471810089020773</v>
      </c>
      <c r="Z16" s="36">
        <v>2.9228486646884271</v>
      </c>
      <c r="AA16" s="36">
        <v>2.8723263221685236</v>
      </c>
      <c r="AB16" s="36">
        <v>3.1665175016160028</v>
      </c>
      <c r="AC16" s="20">
        <v>2.8216524709851951</v>
      </c>
      <c r="AD16" s="21"/>
      <c r="AE16" s="27">
        <v>11</v>
      </c>
      <c r="AF16" s="33">
        <f t="shared" si="0"/>
        <v>0.2</v>
      </c>
      <c r="AG16" s="27">
        <v>28</v>
      </c>
      <c r="AH16" s="19">
        <f t="shared" si="1"/>
        <v>0.50909090909090904</v>
      </c>
      <c r="AI16" s="27">
        <v>16</v>
      </c>
      <c r="AJ16" s="19">
        <f t="shared" si="2"/>
        <v>0.29090909090909089</v>
      </c>
    </row>
    <row r="17" spans="1:36" ht="24">
      <c r="A17" s="28" t="s">
        <v>72</v>
      </c>
      <c r="B17" s="36">
        <v>109</v>
      </c>
      <c r="C17" s="36">
        <v>94</v>
      </c>
      <c r="D17" s="18">
        <f t="shared" si="3"/>
        <v>0.86238532110091748</v>
      </c>
      <c r="E17" s="36">
        <v>7200</v>
      </c>
      <c r="F17" s="36">
        <v>6200</v>
      </c>
      <c r="G17" s="36">
        <v>2237</v>
      </c>
      <c r="H17" s="19">
        <f t="shared" si="4"/>
        <v>0.31069444444444444</v>
      </c>
      <c r="I17" s="19">
        <f t="shared" si="5"/>
        <v>0.3608064516129032</v>
      </c>
      <c r="J17" s="36">
        <v>3.0040504050405037</v>
      </c>
      <c r="K17" s="36">
        <v>3.3337862318840576</v>
      </c>
      <c r="L17" s="36">
        <v>2.996383363471971</v>
      </c>
      <c r="M17" s="36">
        <v>2.8209567198177679</v>
      </c>
      <c r="N17" s="36">
        <v>3.1814479638009052</v>
      </c>
      <c r="O17" s="36">
        <v>2.8971920289855073</v>
      </c>
      <c r="P17" s="36">
        <v>3.4402224281742351</v>
      </c>
      <c r="Q17" s="36">
        <v>3.0230978260869561</v>
      </c>
      <c r="R17" s="36">
        <v>3.3295454545454541</v>
      </c>
      <c r="S17" s="36">
        <v>3.1136890951276106</v>
      </c>
      <c r="T17" s="36">
        <v>3.1698880976602242</v>
      </c>
      <c r="U17" s="36">
        <v>3.3153664302600472</v>
      </c>
      <c r="V17" s="36">
        <v>3.0786721236925878</v>
      </c>
      <c r="W17" s="36">
        <v>3.0258738084430323</v>
      </c>
      <c r="X17" s="36">
        <v>2.7660656495607951</v>
      </c>
      <c r="Y17" s="36">
        <v>2.9186954524575102</v>
      </c>
      <c r="Z17" s="36">
        <v>3.1587591240875916</v>
      </c>
      <c r="AA17" s="36">
        <v>3.0925701295939274</v>
      </c>
      <c r="AB17" s="36">
        <v>3.1386963227452904</v>
      </c>
      <c r="AC17" s="20">
        <v>2.5363808601044378</v>
      </c>
      <c r="AD17" s="21"/>
      <c r="AE17" s="27">
        <v>10</v>
      </c>
      <c r="AF17" s="33">
        <f t="shared" si="0"/>
        <v>0.10638297872340426</v>
      </c>
      <c r="AG17" s="27">
        <v>67</v>
      </c>
      <c r="AH17" s="19">
        <f t="shared" si="1"/>
        <v>0.71276595744680848</v>
      </c>
      <c r="AI17" s="27">
        <v>17</v>
      </c>
      <c r="AJ17" s="19">
        <f t="shared" si="2"/>
        <v>0.18085106382978725</v>
      </c>
    </row>
    <row r="18" spans="1:36" ht="24">
      <c r="A18" s="28" t="s">
        <v>73</v>
      </c>
      <c r="B18" s="36">
        <v>70</v>
      </c>
      <c r="C18" s="36">
        <v>62</v>
      </c>
      <c r="D18" s="18">
        <f t="shared" si="3"/>
        <v>0.88571428571428568</v>
      </c>
      <c r="E18" s="36">
        <v>3381</v>
      </c>
      <c r="F18" s="36">
        <v>2956</v>
      </c>
      <c r="G18" s="36">
        <v>1011</v>
      </c>
      <c r="H18" s="19">
        <f t="shared" si="4"/>
        <v>0.29902395740905058</v>
      </c>
      <c r="I18" s="19">
        <f t="shared" si="5"/>
        <v>0.34201623815967525</v>
      </c>
      <c r="J18" s="36">
        <v>3.3704071499503474</v>
      </c>
      <c r="K18" s="36">
        <v>3.6374622356495472</v>
      </c>
      <c r="L18" s="36">
        <v>3.4485514485514486</v>
      </c>
      <c r="M18" s="36">
        <v>3.1363636363636367</v>
      </c>
      <c r="N18" s="36">
        <v>3.4725274725274726</v>
      </c>
      <c r="O18" s="36">
        <v>3.2887112887112888</v>
      </c>
      <c r="P18" s="36">
        <v>3.7063081695966904</v>
      </c>
      <c r="Q18" s="36">
        <v>3.4011976047904193</v>
      </c>
      <c r="R18" s="36">
        <v>3.6723276723276728</v>
      </c>
      <c r="S18" s="36">
        <v>3.4750254841997963</v>
      </c>
      <c r="T18" s="36">
        <v>3.5757918552036196</v>
      </c>
      <c r="U18" s="36">
        <v>3.6945606694560666</v>
      </c>
      <c r="V18" s="36">
        <v>3.5895895895895897</v>
      </c>
      <c r="W18" s="36">
        <v>3.3765060240963853</v>
      </c>
      <c r="X18" s="36">
        <v>3.1516683518705761</v>
      </c>
      <c r="Y18" s="36">
        <v>3.3393756294058408</v>
      </c>
      <c r="Z18" s="36">
        <v>3.5842472582253242</v>
      </c>
      <c r="AA18" s="36">
        <v>3.4659189141479834</v>
      </c>
      <c r="AB18" s="36">
        <v>3.3868101588925166</v>
      </c>
      <c r="AC18" s="20">
        <v>3.1739306182839551</v>
      </c>
      <c r="AD18" s="21"/>
      <c r="AE18" s="27">
        <v>5</v>
      </c>
      <c r="AF18" s="33">
        <f t="shared" si="0"/>
        <v>8.0645161290322578E-2</v>
      </c>
      <c r="AG18" s="27">
        <v>24</v>
      </c>
      <c r="AH18" s="19">
        <f t="shared" si="1"/>
        <v>0.38709677419354838</v>
      </c>
      <c r="AI18" s="27">
        <v>33</v>
      </c>
      <c r="AJ18" s="19">
        <f t="shared" si="2"/>
        <v>0.532258064516129</v>
      </c>
    </row>
    <row r="19" spans="1:36">
      <c r="A19" s="28" t="s">
        <v>74</v>
      </c>
      <c r="B19" s="36">
        <v>61</v>
      </c>
      <c r="C19" s="36">
        <v>48</v>
      </c>
      <c r="D19" s="18">
        <f t="shared" si="3"/>
        <v>0.78688524590163933</v>
      </c>
      <c r="E19" s="36">
        <v>506</v>
      </c>
      <c r="F19" s="36">
        <v>397</v>
      </c>
      <c r="G19" s="36">
        <v>205</v>
      </c>
      <c r="H19" s="19">
        <f t="shared" si="4"/>
        <v>0.40513833992094861</v>
      </c>
      <c r="I19" s="19">
        <f t="shared" si="5"/>
        <v>0.51637279596977326</v>
      </c>
      <c r="J19" s="36">
        <v>3.2487804878048783</v>
      </c>
      <c r="K19" s="36">
        <v>3.374384236453202</v>
      </c>
      <c r="L19" s="36">
        <v>3.389162561576355</v>
      </c>
      <c r="M19" s="36">
        <v>3.2097560975609758</v>
      </c>
      <c r="N19" s="36">
        <v>3.3627450980392153</v>
      </c>
      <c r="O19" s="36">
        <v>3.2487804878048783</v>
      </c>
      <c r="P19" s="36">
        <v>3.55</v>
      </c>
      <c r="Q19" s="36">
        <v>3.2029702970297027</v>
      </c>
      <c r="R19" s="36">
        <v>3.4829268292682931</v>
      </c>
      <c r="S19" s="36">
        <v>3.3681592039800998</v>
      </c>
      <c r="T19" s="36">
        <v>3.4653465346534658</v>
      </c>
      <c r="U19" s="36">
        <v>3.4926108374384235</v>
      </c>
      <c r="V19" s="36">
        <v>3.3039215686274508</v>
      </c>
      <c r="W19" s="36">
        <v>3.2829268292682929</v>
      </c>
      <c r="X19" s="36">
        <v>3.0445544554455441</v>
      </c>
      <c r="Y19" s="36">
        <v>3.3609756097560979</v>
      </c>
      <c r="Z19" s="36">
        <v>3.4634146341463419</v>
      </c>
      <c r="AA19" s="36">
        <v>3.3442009275796005</v>
      </c>
      <c r="AB19" s="36">
        <v>3.1013312256718568</v>
      </c>
      <c r="AC19" s="20">
        <v>2.8904702297455622</v>
      </c>
      <c r="AD19" s="21"/>
      <c r="AE19" s="27">
        <v>10</v>
      </c>
      <c r="AF19" s="33">
        <f t="shared" si="0"/>
        <v>0.20833333333333334</v>
      </c>
      <c r="AG19" s="27">
        <v>8</v>
      </c>
      <c r="AH19" s="19">
        <f t="shared" si="1"/>
        <v>0.16666666666666666</v>
      </c>
      <c r="AI19" s="27">
        <v>30</v>
      </c>
      <c r="AJ19" s="19">
        <f t="shared" si="2"/>
        <v>0.625</v>
      </c>
    </row>
    <row r="20" spans="1:36">
      <c r="A20" s="28" t="s">
        <v>75</v>
      </c>
      <c r="B20" s="36">
        <v>67</v>
      </c>
      <c r="C20" s="36">
        <v>50</v>
      </c>
      <c r="D20" s="18">
        <f t="shared" si="3"/>
        <v>0.74626865671641796</v>
      </c>
      <c r="E20" s="36">
        <v>742</v>
      </c>
      <c r="F20" s="36">
        <v>538</v>
      </c>
      <c r="G20" s="36">
        <v>263</v>
      </c>
      <c r="H20" s="19">
        <f t="shared" si="4"/>
        <v>0.35444743935309975</v>
      </c>
      <c r="I20" s="19">
        <f t="shared" si="5"/>
        <v>0.4888475836431227</v>
      </c>
      <c r="J20" s="36">
        <v>3.3117870722433462</v>
      </c>
      <c r="K20" s="36">
        <v>3.5133079847908748</v>
      </c>
      <c r="L20" s="36">
        <v>3.2328244274809164</v>
      </c>
      <c r="M20" s="36">
        <v>3.3754789272030647</v>
      </c>
      <c r="N20" s="36">
        <v>3.3486590038314175</v>
      </c>
      <c r="O20" s="36">
        <v>3.2557251908396942</v>
      </c>
      <c r="P20" s="36">
        <v>3.5513307984790874</v>
      </c>
      <c r="Q20" s="36">
        <v>3.2661596958174908</v>
      </c>
      <c r="R20" s="36">
        <v>3.3878326996197723</v>
      </c>
      <c r="S20" s="36">
        <v>3.1828793774319069</v>
      </c>
      <c r="T20" s="36">
        <v>3.3688212927756656</v>
      </c>
      <c r="U20" s="36">
        <v>3.3726235741444865</v>
      </c>
      <c r="V20" s="36">
        <v>3.2758620689655169</v>
      </c>
      <c r="W20" s="36">
        <v>3.2965779467680605</v>
      </c>
      <c r="X20" s="36">
        <v>3.1335877862595423</v>
      </c>
      <c r="Y20" s="36">
        <v>3.2175572519083966</v>
      </c>
      <c r="Z20" s="36">
        <v>3.5057034220532319</v>
      </c>
      <c r="AA20" s="36">
        <v>3.3292187365066153</v>
      </c>
      <c r="AB20" s="36">
        <v>3.2158173124538356</v>
      </c>
      <c r="AC20" s="20">
        <v>3.2320300536764868</v>
      </c>
      <c r="AD20" s="21"/>
      <c r="AE20" s="27">
        <v>9</v>
      </c>
      <c r="AF20" s="33">
        <f t="shared" si="0"/>
        <v>0.18</v>
      </c>
      <c r="AG20" s="27">
        <v>17</v>
      </c>
      <c r="AH20" s="19">
        <f t="shared" si="1"/>
        <v>0.34</v>
      </c>
      <c r="AI20" s="27">
        <v>24</v>
      </c>
      <c r="AJ20" s="19">
        <f t="shared" si="2"/>
        <v>0.48</v>
      </c>
    </row>
    <row r="21" spans="1:36">
      <c r="A21" s="28" t="s">
        <v>76</v>
      </c>
      <c r="B21" s="36">
        <v>62</v>
      </c>
      <c r="C21" s="36">
        <v>53</v>
      </c>
      <c r="D21" s="18">
        <f t="shared" si="3"/>
        <v>0.85483870967741937</v>
      </c>
      <c r="E21" s="36">
        <v>3809</v>
      </c>
      <c r="F21" s="36">
        <v>3335</v>
      </c>
      <c r="G21" s="36">
        <v>1430</v>
      </c>
      <c r="H21" s="19">
        <f t="shared" si="4"/>
        <v>0.37542662116040953</v>
      </c>
      <c r="I21" s="19">
        <f t="shared" si="5"/>
        <v>0.4287856071964018</v>
      </c>
      <c r="J21" s="36">
        <v>3.0035087719298241</v>
      </c>
      <c r="K21" s="36">
        <v>3.250175685172171</v>
      </c>
      <c r="L21" s="36">
        <v>3</v>
      </c>
      <c r="M21" s="36">
        <v>2.8507042253521129</v>
      </c>
      <c r="N21" s="36">
        <v>3.1577464788732392</v>
      </c>
      <c r="O21" s="36">
        <v>2.935438596491228</v>
      </c>
      <c r="P21" s="36">
        <v>3.4333810888252145</v>
      </c>
      <c r="Q21" s="36">
        <v>2.9712280701754388</v>
      </c>
      <c r="R21" s="36">
        <v>3.2813822284908323</v>
      </c>
      <c r="S21" s="36">
        <v>3.1028571428571432</v>
      </c>
      <c r="T21" s="36">
        <v>3.0859491778774286</v>
      </c>
      <c r="U21" s="36">
        <v>3.2469225199131069</v>
      </c>
      <c r="V21" s="36">
        <v>3.13652357494722</v>
      </c>
      <c r="W21" s="36">
        <v>3.0112517580872007</v>
      </c>
      <c r="X21" s="36">
        <v>2.7382978723404254</v>
      </c>
      <c r="Y21" s="36">
        <v>2.9196050775740479</v>
      </c>
      <c r="Z21" s="36">
        <v>3.137323943661972</v>
      </c>
      <c r="AA21" s="36">
        <v>3.0742527183863881</v>
      </c>
      <c r="AB21" s="36">
        <v>3.146846885184313</v>
      </c>
      <c r="AC21" s="20">
        <v>2.9410160889234791</v>
      </c>
      <c r="AD21" s="21"/>
      <c r="AE21" s="27">
        <v>10</v>
      </c>
      <c r="AF21" s="33">
        <f t="shared" si="0"/>
        <v>0.18867924528301888</v>
      </c>
      <c r="AG21" s="27">
        <v>28</v>
      </c>
      <c r="AH21" s="19">
        <f t="shared" si="1"/>
        <v>0.52830188679245282</v>
      </c>
      <c r="AI21" s="27">
        <v>15</v>
      </c>
      <c r="AJ21" s="19">
        <f t="shared" si="2"/>
        <v>0.28301886792452829</v>
      </c>
    </row>
    <row r="22" spans="1:36" ht="24">
      <c r="A22" s="28" t="s">
        <v>77</v>
      </c>
      <c r="B22" s="36">
        <v>55</v>
      </c>
      <c r="C22" s="36">
        <v>46</v>
      </c>
      <c r="D22" s="18">
        <f t="shared" si="3"/>
        <v>0.83636363636363631</v>
      </c>
      <c r="E22" s="36">
        <v>1214</v>
      </c>
      <c r="F22" s="36">
        <v>1014</v>
      </c>
      <c r="G22" s="36">
        <v>459</v>
      </c>
      <c r="H22" s="19">
        <f t="shared" si="4"/>
        <v>0.37808896210873144</v>
      </c>
      <c r="I22" s="19">
        <f t="shared" si="5"/>
        <v>0.4526627218934911</v>
      </c>
      <c r="J22" s="36">
        <v>3.2587719298245617</v>
      </c>
      <c r="K22" s="36">
        <v>3.507829977628635</v>
      </c>
      <c r="L22" s="36">
        <v>3.2494481236203088</v>
      </c>
      <c r="M22" s="36">
        <v>3.2383073496659245</v>
      </c>
      <c r="N22" s="36">
        <v>3.3355408388520971</v>
      </c>
      <c r="O22" s="36">
        <v>3.139380530973451</v>
      </c>
      <c r="P22" s="36">
        <v>3.4669703872437356</v>
      </c>
      <c r="Q22" s="36">
        <v>3.1523178807947021</v>
      </c>
      <c r="R22" s="36">
        <v>3.4017660044150109</v>
      </c>
      <c r="S22" s="36">
        <v>3.3117782909930717</v>
      </c>
      <c r="T22" s="36">
        <v>3.3786191536748333</v>
      </c>
      <c r="U22" s="36">
        <v>3.4909090909090912</v>
      </c>
      <c r="V22" s="36">
        <v>3.3407079646017701</v>
      </c>
      <c r="W22" s="36">
        <v>3.1902654867256635</v>
      </c>
      <c r="X22" s="36">
        <v>3.0774336283185839</v>
      </c>
      <c r="Y22" s="36">
        <v>3.1450892857142856</v>
      </c>
      <c r="Z22" s="36">
        <v>3.2997762863534676</v>
      </c>
      <c r="AA22" s="36">
        <v>3.2932301300181885</v>
      </c>
      <c r="AB22" s="36">
        <v>3.2957969329168284</v>
      </c>
      <c r="AC22" s="20">
        <v>2.9883959043929189</v>
      </c>
      <c r="AD22" s="21"/>
      <c r="AE22" s="27">
        <v>9</v>
      </c>
      <c r="AF22" s="33">
        <f t="shared" si="0"/>
        <v>0.19565217391304349</v>
      </c>
      <c r="AG22" s="27">
        <v>12</v>
      </c>
      <c r="AH22" s="19">
        <f t="shared" si="1"/>
        <v>0.2608695652173913</v>
      </c>
      <c r="AI22" s="27">
        <v>25</v>
      </c>
      <c r="AJ22" s="19">
        <f t="shared" si="2"/>
        <v>0.54347826086956519</v>
      </c>
    </row>
    <row r="23" spans="1:36">
      <c r="A23" s="28" t="s">
        <v>78</v>
      </c>
      <c r="B23" s="36">
        <v>61</v>
      </c>
      <c r="C23" s="36">
        <v>58</v>
      </c>
      <c r="D23" s="18">
        <f t="shared" si="3"/>
        <v>0.95081967213114749</v>
      </c>
      <c r="E23" s="36">
        <v>3293</v>
      </c>
      <c r="F23" s="36">
        <v>3121</v>
      </c>
      <c r="G23" s="36">
        <v>1477</v>
      </c>
      <c r="H23" s="19">
        <f t="shared" si="4"/>
        <v>0.44852717886425753</v>
      </c>
      <c r="I23" s="19">
        <f t="shared" si="5"/>
        <v>0.47324575456584428</v>
      </c>
      <c r="J23" s="36">
        <v>3.4328561690524877</v>
      </c>
      <c r="K23" s="36">
        <v>3.5363013698630139</v>
      </c>
      <c r="L23" s="36">
        <v>3.4393420150788208</v>
      </c>
      <c r="M23" s="36">
        <v>3.1421670117322291</v>
      </c>
      <c r="N23" s="36">
        <v>3.5509924709103355</v>
      </c>
      <c r="O23" s="36">
        <v>3.2942386831275723</v>
      </c>
      <c r="P23" s="36">
        <v>3.8358098068350666</v>
      </c>
      <c r="Q23" s="36">
        <v>3.49553264604811</v>
      </c>
      <c r="R23" s="36">
        <v>3.6785714285714288</v>
      </c>
      <c r="S23" s="36">
        <v>3.5191905094207954</v>
      </c>
      <c r="T23" s="36">
        <v>3.6949286846275751</v>
      </c>
      <c r="U23" s="36">
        <v>3.7415123456790127</v>
      </c>
      <c r="V23" s="36">
        <v>3.6140592694693314</v>
      </c>
      <c r="W23" s="36">
        <v>3.4349621472814862</v>
      </c>
      <c r="X23" s="36">
        <v>3.1438645980253881</v>
      </c>
      <c r="Y23" s="36">
        <v>3.3257103257103253</v>
      </c>
      <c r="Z23" s="36">
        <v>3.6019151846785222</v>
      </c>
      <c r="AA23" s="36">
        <v>3.4989385097712655</v>
      </c>
      <c r="AB23" s="36">
        <v>3.20020482491234</v>
      </c>
      <c r="AC23" s="20">
        <v>3.2706169431757557</v>
      </c>
      <c r="AD23" s="21"/>
      <c r="AE23" s="27">
        <v>3</v>
      </c>
      <c r="AF23" s="33">
        <f t="shared" si="0"/>
        <v>5.1724137931034482E-2</v>
      </c>
      <c r="AG23" s="27">
        <v>24</v>
      </c>
      <c r="AH23" s="19">
        <f t="shared" si="1"/>
        <v>0.41379310344827586</v>
      </c>
      <c r="AI23" s="27">
        <v>31</v>
      </c>
      <c r="AJ23" s="19">
        <f t="shared" si="2"/>
        <v>0.53448275862068961</v>
      </c>
    </row>
    <row r="24" spans="1:36">
      <c r="A24" s="28" t="s">
        <v>91</v>
      </c>
      <c r="B24" s="36">
        <v>45</v>
      </c>
      <c r="C24" s="36">
        <v>43</v>
      </c>
      <c r="D24" s="18">
        <f t="shared" si="3"/>
        <v>0.9555555555555556</v>
      </c>
      <c r="E24" s="36">
        <v>1793</v>
      </c>
      <c r="F24" s="36">
        <v>1681</v>
      </c>
      <c r="G24" s="36">
        <v>1196</v>
      </c>
      <c r="H24" s="19">
        <f t="shared" si="4"/>
        <v>0.66703848298940327</v>
      </c>
      <c r="I24" s="19">
        <f t="shared" si="5"/>
        <v>0.71148126115407495</v>
      </c>
      <c r="J24" s="36">
        <v>4.0753138075313808</v>
      </c>
      <c r="K24" s="36">
        <v>3.941919191919192</v>
      </c>
      <c r="L24" s="36">
        <v>4.0110262934690413</v>
      </c>
      <c r="M24" s="36">
        <v>3.9318377911993094</v>
      </c>
      <c r="N24" s="36">
        <v>4.0883838383838382</v>
      </c>
      <c r="O24" s="36">
        <v>4.0878378378378377</v>
      </c>
      <c r="P24" s="36">
        <v>4.2092414995640803</v>
      </c>
      <c r="Q24" s="36">
        <v>4.0707666385846668</v>
      </c>
      <c r="R24" s="36">
        <v>4.1500000000000004</v>
      </c>
      <c r="S24" s="36">
        <v>4.1392949269131556</v>
      </c>
      <c r="T24" s="36">
        <v>4.0960000000000001</v>
      </c>
      <c r="U24" s="36">
        <v>4.1101083032490973</v>
      </c>
      <c r="V24" s="36">
        <v>4.0983746792130029</v>
      </c>
      <c r="W24" s="36">
        <v>4.0657118786857627</v>
      </c>
      <c r="X24" s="36">
        <v>3.971078001752848</v>
      </c>
      <c r="Y24" s="36">
        <v>3.9079283887468028</v>
      </c>
      <c r="Z24" s="36">
        <v>4.1492790500424084</v>
      </c>
      <c r="AA24" s="36">
        <v>4.0649471839466136</v>
      </c>
      <c r="AB24" s="36"/>
      <c r="AC24" s="20"/>
      <c r="AD24" s="21"/>
      <c r="AE24" s="27">
        <v>4</v>
      </c>
      <c r="AF24" s="33">
        <f t="shared" si="0"/>
        <v>9.3023255813953487E-2</v>
      </c>
      <c r="AG24" s="27">
        <v>2</v>
      </c>
      <c r="AH24" s="19">
        <f t="shared" si="1"/>
        <v>4.6511627906976744E-2</v>
      </c>
      <c r="AI24" s="27">
        <v>37</v>
      </c>
      <c r="AJ24" s="19">
        <f t="shared" si="2"/>
        <v>0.86046511627906974</v>
      </c>
    </row>
    <row r="25" spans="1:36" ht="24">
      <c r="A25" s="28" t="s">
        <v>79</v>
      </c>
      <c r="B25" s="36">
        <v>76</v>
      </c>
      <c r="C25" s="36">
        <v>71</v>
      </c>
      <c r="D25" s="18">
        <f t="shared" si="3"/>
        <v>0.93421052631578949</v>
      </c>
      <c r="E25" s="36">
        <v>9378</v>
      </c>
      <c r="F25" s="36">
        <v>8782</v>
      </c>
      <c r="G25" s="36">
        <v>3155</v>
      </c>
      <c r="H25" s="19">
        <f t="shared" si="4"/>
        <v>0.336425677116656</v>
      </c>
      <c r="I25" s="19">
        <f t="shared" si="5"/>
        <v>0.35925757230699157</v>
      </c>
      <c r="J25" s="36">
        <v>3.3968908629441623</v>
      </c>
      <c r="K25" s="36">
        <v>3.5445859872611463</v>
      </c>
      <c r="L25" s="36">
        <v>3.4868128376231331</v>
      </c>
      <c r="M25" s="36">
        <v>3.3520229372411592</v>
      </c>
      <c r="N25" s="36">
        <v>3.5584208850684496</v>
      </c>
      <c r="O25" s="36">
        <v>3.2879029684008936</v>
      </c>
      <c r="P25" s="36">
        <v>3.7566677642410271</v>
      </c>
      <c r="Q25" s="36">
        <v>3.3546031746031746</v>
      </c>
      <c r="R25" s="36">
        <v>3.5108556832694759</v>
      </c>
      <c r="S25" s="36">
        <v>3.5554119547657512</v>
      </c>
      <c r="T25" s="36">
        <v>3.5889858965748829</v>
      </c>
      <c r="U25" s="36">
        <v>3.6989174560216505</v>
      </c>
      <c r="V25" s="36">
        <v>3.4766175528507368</v>
      </c>
      <c r="W25" s="36">
        <v>3.342793367346939</v>
      </c>
      <c r="X25" s="36">
        <v>3.3087422814429637</v>
      </c>
      <c r="Y25" s="36">
        <v>3.1677316293929714</v>
      </c>
      <c r="Z25" s="36">
        <v>3.5866794136392608</v>
      </c>
      <c r="AA25" s="36">
        <v>3.4690966266286929</v>
      </c>
      <c r="AB25" s="36">
        <v>3.4717353352600533</v>
      </c>
      <c r="AC25" s="20">
        <v>3.333525893341609</v>
      </c>
      <c r="AD25" s="21"/>
      <c r="AE25" s="27">
        <v>8</v>
      </c>
      <c r="AF25" s="33">
        <f t="shared" ref="AF25:AF30" si="6">AE25/C25</f>
        <v>0.11267605633802817</v>
      </c>
      <c r="AG25" s="27">
        <v>21</v>
      </c>
      <c r="AH25" s="19">
        <f t="shared" ref="AH25:AH30" si="7">AG25/C25</f>
        <v>0.29577464788732394</v>
      </c>
      <c r="AI25" s="27">
        <v>42</v>
      </c>
      <c r="AJ25" s="19">
        <f t="shared" ref="AJ25:AJ30" si="8">AI25/C25</f>
        <v>0.59154929577464788</v>
      </c>
    </row>
    <row r="26" spans="1:36" ht="24">
      <c r="A26" s="28" t="s">
        <v>80</v>
      </c>
      <c r="B26" s="36">
        <v>109</v>
      </c>
      <c r="C26" s="36">
        <v>95</v>
      </c>
      <c r="D26" s="18">
        <f t="shared" si="3"/>
        <v>0.87155963302752293</v>
      </c>
      <c r="E26" s="36">
        <v>19062</v>
      </c>
      <c r="F26" s="36">
        <v>16770</v>
      </c>
      <c r="G26" s="36">
        <v>4084</v>
      </c>
      <c r="H26" s="19">
        <f t="shared" si="4"/>
        <v>0.21424824257685449</v>
      </c>
      <c r="I26" s="19">
        <f t="shared" si="5"/>
        <v>0.24353011329755517</v>
      </c>
      <c r="J26" s="36">
        <v>3.2928921568627452</v>
      </c>
      <c r="K26" s="36">
        <v>3.4921221073362876</v>
      </c>
      <c r="L26" s="36">
        <v>3.3046146293568972</v>
      </c>
      <c r="M26" s="36">
        <v>3.1515898447128423</v>
      </c>
      <c r="N26" s="36">
        <v>3.3733431516936667</v>
      </c>
      <c r="O26" s="36">
        <v>3.0775691699604746</v>
      </c>
      <c r="P26" s="36">
        <v>3.6269482151835097</v>
      </c>
      <c r="Q26" s="36">
        <v>3.2591590853208752</v>
      </c>
      <c r="R26" s="36">
        <v>3.477755808205635</v>
      </c>
      <c r="S26" s="36">
        <v>3.3835582208895554</v>
      </c>
      <c r="T26" s="36">
        <v>3.5392912172573192</v>
      </c>
      <c r="U26" s="36">
        <v>3.5376509894628629</v>
      </c>
      <c r="V26" s="36">
        <v>3.2953869047619051</v>
      </c>
      <c r="W26" s="36">
        <v>3.1172702636117267</v>
      </c>
      <c r="X26" s="36">
        <v>3.0598290598290596</v>
      </c>
      <c r="Y26" s="36">
        <v>2.9342398022249689</v>
      </c>
      <c r="Z26" s="36">
        <v>3.4095285114786469</v>
      </c>
      <c r="AA26" s="36">
        <v>3.3136911257734694</v>
      </c>
      <c r="AB26" s="36">
        <v>3.3891454052301717</v>
      </c>
      <c r="AC26" s="20">
        <v>3.0648474995239003</v>
      </c>
      <c r="AD26" s="21"/>
      <c r="AE26" s="27">
        <v>8</v>
      </c>
      <c r="AF26" s="33">
        <f t="shared" si="6"/>
        <v>8.4210526315789472E-2</v>
      </c>
      <c r="AG26" s="27">
        <v>51</v>
      </c>
      <c r="AH26" s="19">
        <f t="shared" si="7"/>
        <v>0.5368421052631579</v>
      </c>
      <c r="AI26" s="27">
        <v>36</v>
      </c>
      <c r="AJ26" s="19">
        <f t="shared" si="8"/>
        <v>0.37894736842105264</v>
      </c>
    </row>
    <row r="27" spans="1:36">
      <c r="A27" s="28" t="s">
        <v>55</v>
      </c>
      <c r="B27" s="36">
        <v>55</v>
      </c>
      <c r="C27" s="36">
        <v>48</v>
      </c>
      <c r="D27" s="18">
        <f t="shared" si="3"/>
        <v>0.87272727272727268</v>
      </c>
      <c r="E27" s="36">
        <v>917</v>
      </c>
      <c r="F27" s="36">
        <v>841</v>
      </c>
      <c r="G27" s="36">
        <v>449</v>
      </c>
      <c r="H27" s="19">
        <f t="shared" si="4"/>
        <v>0.48964013086150493</v>
      </c>
      <c r="I27" s="19">
        <f t="shared" si="5"/>
        <v>0.53388822829964333</v>
      </c>
      <c r="J27" s="36">
        <v>3.3504464285714288</v>
      </c>
      <c r="K27" s="36">
        <v>3.7623318385650224</v>
      </c>
      <c r="L27" s="36">
        <v>3.4000000000000004</v>
      </c>
      <c r="M27" s="36">
        <v>3.1977272727272723</v>
      </c>
      <c r="N27" s="36">
        <v>3.5302013422818792</v>
      </c>
      <c r="O27" s="36">
        <v>3.3295964125560538</v>
      </c>
      <c r="P27" s="36">
        <v>3.873655913978495</v>
      </c>
      <c r="Q27" s="36">
        <v>3.3668903803131993</v>
      </c>
      <c r="R27" s="36">
        <v>3.6292134831460672</v>
      </c>
      <c r="S27" s="36">
        <v>3.3906976744186048</v>
      </c>
      <c r="T27" s="36">
        <v>3.8712328767123285</v>
      </c>
      <c r="U27" s="36">
        <v>3.8315508021390379</v>
      </c>
      <c r="V27" s="36">
        <v>3.5814479638009047</v>
      </c>
      <c r="W27" s="36">
        <v>3.4125560538116595</v>
      </c>
      <c r="X27" s="36">
        <v>3.2152777777777777</v>
      </c>
      <c r="Y27" s="36">
        <v>3.365296803652968</v>
      </c>
      <c r="Z27" s="36">
        <v>3.4683257918552037</v>
      </c>
      <c r="AA27" s="36">
        <v>3.5044969891945823</v>
      </c>
      <c r="AB27" s="36">
        <v>3.4546826134502746</v>
      </c>
      <c r="AC27" s="20">
        <v>3.4615315551571317</v>
      </c>
      <c r="AD27" s="21">
        <v>3.3923799498249698</v>
      </c>
      <c r="AE27" s="27">
        <v>1</v>
      </c>
      <c r="AF27" s="33">
        <f t="shared" si="6"/>
        <v>2.0833333333333332E-2</v>
      </c>
      <c r="AG27" s="27">
        <v>14</v>
      </c>
      <c r="AH27" s="19">
        <f t="shared" si="7"/>
        <v>0.29166666666666669</v>
      </c>
      <c r="AI27" s="27">
        <v>33</v>
      </c>
      <c r="AJ27" s="19">
        <f t="shared" si="8"/>
        <v>0.6875</v>
      </c>
    </row>
    <row r="28" spans="1:36">
      <c r="A28" s="28" t="s">
        <v>56</v>
      </c>
      <c r="B28" s="36">
        <v>238</v>
      </c>
      <c r="C28" s="36">
        <v>112</v>
      </c>
      <c r="D28" s="18">
        <f t="shared" si="3"/>
        <v>0.47058823529411764</v>
      </c>
      <c r="E28" s="36">
        <v>29628</v>
      </c>
      <c r="F28" s="36">
        <v>13982</v>
      </c>
      <c r="G28" s="36">
        <v>3186</v>
      </c>
      <c r="H28" s="19">
        <f t="shared" si="4"/>
        <v>0.10753341433778858</v>
      </c>
      <c r="I28" s="19">
        <f t="shared" si="5"/>
        <v>0.22786439708196252</v>
      </c>
      <c r="J28" s="36">
        <v>3.8702362204724405</v>
      </c>
      <c r="K28" s="36">
        <v>3.8748809145760559</v>
      </c>
      <c r="L28" s="36">
        <v>3.7759719566602934</v>
      </c>
      <c r="M28" s="36">
        <v>3.5987694300518136</v>
      </c>
      <c r="N28" s="36">
        <v>3.8645367412140574</v>
      </c>
      <c r="O28" s="36">
        <v>3.7984126984126982</v>
      </c>
      <c r="P28" s="36">
        <v>4.0741626794258377</v>
      </c>
      <c r="Q28" s="36">
        <v>3.8330158730158734</v>
      </c>
      <c r="R28" s="36">
        <v>3.9939605848696758</v>
      </c>
      <c r="S28" s="36">
        <v>3.9142950605168467</v>
      </c>
      <c r="T28" s="36">
        <v>3.8811428571428568</v>
      </c>
      <c r="U28" s="36">
        <v>3.9632637277648879</v>
      </c>
      <c r="V28" s="36">
        <v>3.7873433986508189</v>
      </c>
      <c r="W28" s="36">
        <v>3.8377947737412361</v>
      </c>
      <c r="X28" s="36">
        <v>3.4487972508591067</v>
      </c>
      <c r="Y28" s="36">
        <v>3.5714285714285712</v>
      </c>
      <c r="Z28" s="36">
        <v>3.9443561208267095</v>
      </c>
      <c r="AA28" s="36">
        <v>3.8254334623311639</v>
      </c>
      <c r="AB28" s="36">
        <v>3.66187772534597</v>
      </c>
      <c r="AC28" s="20">
        <v>3.5373446841093474</v>
      </c>
      <c r="AD28" s="21">
        <v>3.4879266434723402</v>
      </c>
      <c r="AE28" s="27">
        <v>5</v>
      </c>
      <c r="AF28" s="33">
        <f t="shared" si="6"/>
        <v>4.4642857142857144E-2</v>
      </c>
      <c r="AG28" s="27">
        <v>26</v>
      </c>
      <c r="AH28" s="19">
        <f t="shared" si="7"/>
        <v>0.23214285714285715</v>
      </c>
      <c r="AI28" s="27">
        <v>81</v>
      </c>
      <c r="AJ28" s="19">
        <f t="shared" si="8"/>
        <v>0.7232142857142857</v>
      </c>
    </row>
    <row r="29" spans="1:36" ht="24">
      <c r="A29" s="28" t="s">
        <v>81</v>
      </c>
      <c r="B29" s="36">
        <v>61</v>
      </c>
      <c r="C29" s="36">
        <v>48</v>
      </c>
      <c r="D29" s="18">
        <f t="shared" si="3"/>
        <v>0.78688524590163933</v>
      </c>
      <c r="E29" s="36">
        <v>3021</v>
      </c>
      <c r="F29" s="36">
        <v>2235</v>
      </c>
      <c r="G29" s="36">
        <v>1063</v>
      </c>
      <c r="H29" s="19">
        <f t="shared" si="4"/>
        <v>0.35187024164184044</v>
      </c>
      <c r="I29" s="19">
        <f t="shared" si="5"/>
        <v>0.47561521252796418</v>
      </c>
      <c r="J29" s="36">
        <v>3.6033994334277617</v>
      </c>
      <c r="K29" s="36">
        <v>3.6219281663516067</v>
      </c>
      <c r="L29" s="36">
        <v>3.6153119092627604</v>
      </c>
      <c r="M29" s="36">
        <v>3.5246679316888043</v>
      </c>
      <c r="N29" s="36">
        <v>3.6997167138810196</v>
      </c>
      <c r="O29" s="36">
        <v>3.5307473982970672</v>
      </c>
      <c r="P29" s="36">
        <v>3.9320574162679423</v>
      </c>
      <c r="Q29" s="36">
        <v>3.6443396226415095</v>
      </c>
      <c r="R29" s="36">
        <v>3.7875354107648729</v>
      </c>
      <c r="S29" s="36">
        <v>3.6119691119691124</v>
      </c>
      <c r="T29" s="36">
        <v>3.7611650485436892</v>
      </c>
      <c r="U29" s="36">
        <v>3.8678160919540234</v>
      </c>
      <c r="V29" s="36">
        <v>3.7272727272727275</v>
      </c>
      <c r="W29" s="36">
        <v>3.5541941564561732</v>
      </c>
      <c r="X29" s="36">
        <v>3.5037950664136623</v>
      </c>
      <c r="Y29" s="36">
        <v>3.6713881019830028</v>
      </c>
      <c r="Z29" s="36">
        <v>3.7791469194312794</v>
      </c>
      <c r="AA29" s="36">
        <v>3.6727324250945297</v>
      </c>
      <c r="AB29" s="36">
        <v>3.5595461939580719</v>
      </c>
      <c r="AC29" s="20">
        <v>3.2088089491969423</v>
      </c>
      <c r="AD29" s="21"/>
      <c r="AE29" s="27">
        <v>3</v>
      </c>
      <c r="AF29" s="33">
        <f t="shared" si="6"/>
        <v>6.25E-2</v>
      </c>
      <c r="AG29" s="27">
        <v>15</v>
      </c>
      <c r="AH29" s="19">
        <f t="shared" si="7"/>
        <v>0.3125</v>
      </c>
      <c r="AI29" s="27">
        <v>30</v>
      </c>
      <c r="AJ29" s="19">
        <f t="shared" si="8"/>
        <v>0.625</v>
      </c>
    </row>
    <row r="30" spans="1:36">
      <c r="A30" s="28" t="s">
        <v>82</v>
      </c>
      <c r="B30" s="36">
        <v>64</v>
      </c>
      <c r="C30" s="36">
        <v>61</v>
      </c>
      <c r="D30" s="18">
        <f t="shared" si="3"/>
        <v>0.953125</v>
      </c>
      <c r="E30" s="36">
        <v>2263</v>
      </c>
      <c r="F30" s="36">
        <v>2167</v>
      </c>
      <c r="G30" s="36">
        <v>1224</v>
      </c>
      <c r="H30" s="19">
        <f t="shared" si="4"/>
        <v>0.54087494476358811</v>
      </c>
      <c r="I30" s="19">
        <f t="shared" si="5"/>
        <v>0.564836179049377</v>
      </c>
      <c r="J30" s="36">
        <v>3.6222403924775142</v>
      </c>
      <c r="K30" s="36">
        <v>3.8737623762376234</v>
      </c>
      <c r="L30" s="36">
        <v>3.6230580539656581</v>
      </c>
      <c r="M30" s="36">
        <v>3.4754500818330607</v>
      </c>
      <c r="N30" s="36">
        <v>3.7785069729286302</v>
      </c>
      <c r="O30" s="36">
        <v>3.6874487284659558</v>
      </c>
      <c r="P30" s="36">
        <v>3.9735973597359733</v>
      </c>
      <c r="Q30" s="36">
        <v>3.7160392798690669</v>
      </c>
      <c r="R30" s="36">
        <v>3.9000819000818998</v>
      </c>
      <c r="S30" s="36">
        <v>3.8190871369294603</v>
      </c>
      <c r="T30" s="36">
        <v>3.8499587798845836</v>
      </c>
      <c r="U30" s="36">
        <v>3.9545829892650701</v>
      </c>
      <c r="V30" s="36">
        <v>3.792282430213465</v>
      </c>
      <c r="W30" s="36">
        <v>3.6783960720130935</v>
      </c>
      <c r="X30" s="36">
        <v>3.6156378600823045</v>
      </c>
      <c r="Y30" s="36">
        <v>3.6658476658476662</v>
      </c>
      <c r="Z30" s="36">
        <v>3.8986820428336078</v>
      </c>
      <c r="AA30" s="36">
        <v>3.7602741248626246</v>
      </c>
      <c r="AB30" s="36">
        <v>3.7485740422133791</v>
      </c>
      <c r="AC30" s="20">
        <v>3.44564478672656</v>
      </c>
      <c r="AD30" s="21"/>
      <c r="AE30" s="27">
        <v>2</v>
      </c>
      <c r="AF30" s="33">
        <f t="shared" si="6"/>
        <v>3.2786885245901641E-2</v>
      </c>
      <c r="AG30" s="27">
        <v>15</v>
      </c>
      <c r="AH30" s="19">
        <f t="shared" si="7"/>
        <v>0.24590163934426229</v>
      </c>
      <c r="AI30" s="27">
        <v>44</v>
      </c>
      <c r="AJ30" s="19">
        <f t="shared" si="8"/>
        <v>0.72131147540983609</v>
      </c>
    </row>
    <row r="31" spans="1:36">
      <c r="A31" s="28" t="s">
        <v>92</v>
      </c>
      <c r="B31" s="36">
        <v>33</v>
      </c>
      <c r="C31" s="36">
        <v>31</v>
      </c>
      <c r="D31" s="18">
        <f t="shared" si="3"/>
        <v>0.93939393939393945</v>
      </c>
      <c r="E31" s="36">
        <v>507</v>
      </c>
      <c r="F31" s="17">
        <v>418</v>
      </c>
      <c r="G31" s="36">
        <v>367</v>
      </c>
      <c r="H31" s="19">
        <f t="shared" si="4"/>
        <v>0.72386587771203159</v>
      </c>
      <c r="I31" s="19">
        <f t="shared" si="5"/>
        <v>0.87799043062200954</v>
      </c>
      <c r="J31" s="36">
        <v>3.46866485013624</v>
      </c>
      <c r="K31" s="36">
        <v>3.6502732240437155</v>
      </c>
      <c r="L31" s="36">
        <v>3.4972375690607738</v>
      </c>
      <c r="M31" s="36">
        <v>3.3351498637602184</v>
      </c>
      <c r="N31" s="36">
        <v>3.6366120218579239</v>
      </c>
      <c r="O31" s="36">
        <v>3.5205479452054798</v>
      </c>
      <c r="P31" s="36">
        <v>3.8092643051771118</v>
      </c>
      <c r="Q31" s="36">
        <v>3.3950953678474116</v>
      </c>
      <c r="R31" s="36">
        <v>3.6109589041095891</v>
      </c>
      <c r="S31" s="36">
        <v>3.4054794520547942</v>
      </c>
      <c r="T31" s="36">
        <v>3.7458563535911606</v>
      </c>
      <c r="U31" s="36">
        <v>3.7459016393442619</v>
      </c>
      <c r="V31" s="36">
        <v>3.527322404371585</v>
      </c>
      <c r="W31" s="36">
        <v>3.4918032786885247</v>
      </c>
      <c r="X31" s="36">
        <v>3.3106267029972756</v>
      </c>
      <c r="Y31" s="36">
        <v>3.4863387978142075</v>
      </c>
      <c r="Z31" s="36">
        <v>3.5640326975476837</v>
      </c>
      <c r="AA31" s="36">
        <v>3.541245022212232</v>
      </c>
      <c r="AB31" s="36"/>
      <c r="AC31" s="20"/>
      <c r="AD31" s="21"/>
      <c r="AE31" s="27">
        <v>3</v>
      </c>
      <c r="AF31" s="33"/>
      <c r="AG31" s="27">
        <v>10</v>
      </c>
      <c r="AH31" s="19"/>
      <c r="AI31" s="27">
        <v>18</v>
      </c>
      <c r="AJ31" s="19"/>
    </row>
    <row r="32" spans="1:36" ht="24">
      <c r="A32" s="28" t="s">
        <v>83</v>
      </c>
      <c r="B32" s="36">
        <v>107</v>
      </c>
      <c r="C32" s="17">
        <v>97</v>
      </c>
      <c r="D32" s="18">
        <f t="shared" si="3"/>
        <v>0.90654205607476634</v>
      </c>
      <c r="E32" s="17">
        <v>4855</v>
      </c>
      <c r="F32" s="17">
        <v>4659</v>
      </c>
      <c r="G32" s="36">
        <v>1045</v>
      </c>
      <c r="H32" s="19">
        <f t="shared" si="4"/>
        <v>0.21524201853759012</v>
      </c>
      <c r="I32" s="19">
        <f t="shared" si="5"/>
        <v>0.22429705945481862</v>
      </c>
      <c r="J32" s="36">
        <v>3.8172431595250389</v>
      </c>
      <c r="K32" s="36">
        <v>4.0145757418011456</v>
      </c>
      <c r="L32" s="36">
        <v>3.7897756911841416</v>
      </c>
      <c r="M32" s="36">
        <v>3.7485624673288029</v>
      </c>
      <c r="N32" s="36">
        <v>3.8689727463312371</v>
      </c>
      <c r="O32" s="36">
        <v>3.6507936507936511</v>
      </c>
      <c r="P32" s="36">
        <v>4.0439024390243903</v>
      </c>
      <c r="Q32" s="36">
        <v>3.7689454160042395</v>
      </c>
      <c r="R32" s="36">
        <v>3.9592929833958221</v>
      </c>
      <c r="S32" s="36">
        <v>3.9484316852737908</v>
      </c>
      <c r="T32" s="36">
        <v>3.9769736842105265</v>
      </c>
      <c r="U32" s="36">
        <v>4.0798250410060142</v>
      </c>
      <c r="V32" s="36">
        <v>3.832968236582694</v>
      </c>
      <c r="W32" s="36">
        <v>3.7712933753943219</v>
      </c>
      <c r="X32" s="36">
        <v>3.6842105263157894</v>
      </c>
      <c r="Y32" s="36">
        <v>3.8992167101827677</v>
      </c>
      <c r="Z32" s="36">
        <v>3.9947561615102254</v>
      </c>
      <c r="AA32" s="36">
        <v>3.8735141009332117</v>
      </c>
      <c r="AB32" s="36">
        <v>3.8178158844113277</v>
      </c>
      <c r="AC32" s="20">
        <v>3.3629399817811012</v>
      </c>
      <c r="AD32" s="21"/>
      <c r="AE32" s="31">
        <v>4</v>
      </c>
      <c r="AF32" s="33">
        <f>AE32/C32</f>
        <v>4.1237113402061855E-2</v>
      </c>
      <c r="AG32" s="27">
        <v>22</v>
      </c>
      <c r="AH32" s="19">
        <f>AG32/C32</f>
        <v>0.22680412371134021</v>
      </c>
      <c r="AI32" s="35">
        <v>71</v>
      </c>
      <c r="AJ32" s="19">
        <f>AI32/C32</f>
        <v>0.73195876288659789</v>
      </c>
    </row>
    <row r="33" spans="1:37" s="26" customFormat="1" ht="24" customHeight="1">
      <c r="A33" s="29" t="s">
        <v>86</v>
      </c>
      <c r="B33" s="23">
        <f>SUM(B3:B32)</f>
        <v>2618</v>
      </c>
      <c r="C33" s="23">
        <f>SUM(C3:C32)</f>
        <v>2049</v>
      </c>
      <c r="D33" s="38">
        <f t="shared" si="3"/>
        <v>0.78265851795263564</v>
      </c>
      <c r="E33" s="30">
        <f>SUM(E3:E32)</f>
        <v>216917</v>
      </c>
      <c r="F33" s="30">
        <f>SUM(F3:F32)</f>
        <v>165105</v>
      </c>
      <c r="G33" s="30">
        <f>SUM(G3:G32)</f>
        <v>52742</v>
      </c>
      <c r="H33" s="24">
        <f t="shared" si="4"/>
        <v>0.24314369090481613</v>
      </c>
      <c r="I33" s="24">
        <f t="shared" si="5"/>
        <v>0.31944520153841494</v>
      </c>
      <c r="J33" s="30">
        <v>3.5151941630710546</v>
      </c>
      <c r="K33" s="30">
        <v>3.6499255675474505</v>
      </c>
      <c r="L33" s="30">
        <v>3.5089481712988801</v>
      </c>
      <c r="M33" s="30">
        <v>3.3521390224284033</v>
      </c>
      <c r="N33" s="30">
        <v>3.6106405554831627</v>
      </c>
      <c r="O33" s="30">
        <v>3.432913987512813</v>
      </c>
      <c r="P33" s="30">
        <v>3.8191867804001074</v>
      </c>
      <c r="Q33" s="30">
        <v>3.4966343114284655</v>
      </c>
      <c r="R33" s="30">
        <v>3.712733180213994</v>
      </c>
      <c r="S33" s="30">
        <v>3.5912659283980579</v>
      </c>
      <c r="T33" s="30">
        <v>3.641184215776244</v>
      </c>
      <c r="U33" s="30">
        <v>3.7479597016673827</v>
      </c>
      <c r="V33" s="30">
        <v>3.5548505437325693</v>
      </c>
      <c r="W33" s="30">
        <v>3.4740815299446401</v>
      </c>
      <c r="X33" s="30">
        <v>3.321128360469519</v>
      </c>
      <c r="Y33" s="30">
        <v>3.3821519747709869</v>
      </c>
      <c r="Z33" s="30">
        <v>3.6566673515512633</v>
      </c>
      <c r="AA33" s="30">
        <v>3.5569179615114703</v>
      </c>
      <c r="AB33" s="30">
        <v>3.4760510670964244</v>
      </c>
      <c r="AC33" s="25">
        <v>3.1896811681853001</v>
      </c>
      <c r="AD33" s="23">
        <v>3.3713000000000002</v>
      </c>
      <c r="AE33" s="32">
        <f>SUM(AE3:AE32)</f>
        <v>189</v>
      </c>
      <c r="AF33" s="34">
        <f>AE33/C33</f>
        <v>9.224011713030747E-2</v>
      </c>
      <c r="AG33" s="23">
        <f>SUM(AG3:AG32)</f>
        <v>708</v>
      </c>
      <c r="AH33" s="24">
        <f>AG33/C33</f>
        <v>0.34553440702781846</v>
      </c>
      <c r="AI33" s="23">
        <f>SUM(AI3:AI32)</f>
        <v>1152</v>
      </c>
      <c r="AJ33" s="24">
        <f>AI33/C33</f>
        <v>0.5622254758418741</v>
      </c>
      <c r="AK33" s="39"/>
    </row>
    <row r="37" spans="1:37">
      <c r="B37" s="22"/>
      <c r="C37" s="22"/>
    </row>
  </sheetData>
  <mergeCells count="7">
    <mergeCell ref="AG2:AH2"/>
    <mergeCell ref="AI2:AJ2"/>
    <mergeCell ref="AE1:AJ1"/>
    <mergeCell ref="J1:N1"/>
    <mergeCell ref="O1:U1"/>
    <mergeCell ref="V1:Z1"/>
    <mergeCell ref="AE2:AF2"/>
  </mergeCells>
  <phoneticPr fontId="0" type="noConversion"/>
  <pageMargins left="0.47244094488188981" right="0.27559055118110237" top="0.51181102362204722" bottom="0.43307086614173229" header="0" footer="0"/>
  <pageSetup paperSize="9" scale="90" orientation="landscape" r:id="rId1"/>
  <headerFooter alignWithMargins="0">
    <oddHeader>&amp;C&amp;"Arial,Negrita"&amp;12RESULTADOS FINALES GRADO 2012-2013</oddHeader>
  </headerFooter>
  <ignoredErrors>
    <ignoredError sqref="AH33 D33" formula="1"/>
    <ignoredError sqref="AF32 AF3:AF24 AF25:AF30" unlockedFormula="1"/>
    <ignoredError sqref="AF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8FF05720-8504-4A53-9ABB-5242A2A878C1}"/>
</file>

<file path=customXml/itemProps2.xml><?xml version="1.0" encoding="utf-8"?>
<ds:datastoreItem xmlns:ds="http://schemas.openxmlformats.org/officeDocument/2006/customXml" ds:itemID="{F236B4D0-2386-41F5-82EA-5BF44C92B8C4}"/>
</file>

<file path=customXml/itemProps3.xml><?xml version="1.0" encoding="utf-8"?>
<ds:datastoreItem xmlns:ds="http://schemas.openxmlformats.org/officeDocument/2006/customXml" ds:itemID="{909809EC-47F4-49DB-A91A-7194AA5DA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</vt:lpstr>
      <vt:lpstr>Valoración general</vt:lpstr>
      <vt:lpstr>Portada!Área_de_impresión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2013-10-02T11:24:48Z</cp:lastPrinted>
  <dcterms:created xsi:type="dcterms:W3CDTF">2010-07-21T09:27:48Z</dcterms:created>
  <dcterms:modified xsi:type="dcterms:W3CDTF">2014-03-04T16:48:31Z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