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75" windowWidth="25440" windowHeight="11580"/>
  </bookViews>
  <sheets>
    <sheet name="Portada" sheetId="6" r:id="rId1"/>
    <sheet name="Preguntas" sheetId="3" r:id="rId2"/>
    <sheet name="Resultados" sheetId="1" r:id="rId3"/>
  </sheets>
  <definedNames>
    <definedName name="_xlnm.Print_Area" localSheetId="0">Portada!$A$1:$K$31</definedName>
  </definedNames>
  <calcPr calcId="125725"/>
</workbook>
</file>

<file path=xl/calcChain.xml><?xml version="1.0" encoding="utf-8"?>
<calcChain xmlns="http://schemas.openxmlformats.org/spreadsheetml/2006/main">
  <c r="K35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6"/>
  <c r="Z35" l="1"/>
  <c r="AA35" s="1"/>
  <c r="D35" l="1"/>
  <c r="C35"/>
  <c r="E35" l="1"/>
  <c r="I35"/>
  <c r="G35"/>
  <c r="F35"/>
  <c r="L35" s="1"/>
  <c r="H35" l="1"/>
  <c r="J35"/>
  <c r="AE18"/>
  <c r="AC18"/>
  <c r="AA18"/>
  <c r="AE4"/>
  <c r="AC4"/>
  <c r="AA4"/>
  <c r="AE5"/>
  <c r="AE6"/>
  <c r="AE7"/>
  <c r="AE8"/>
  <c r="AE9"/>
  <c r="AE10"/>
  <c r="AE11"/>
  <c r="AE12"/>
  <c r="AE13"/>
  <c r="AE14"/>
  <c r="AE15"/>
  <c r="AE16"/>
  <c r="AE17"/>
  <c r="AE19"/>
  <c r="AE20"/>
  <c r="AE21"/>
  <c r="AE22"/>
  <c r="AE23"/>
  <c r="AE24"/>
  <c r="AE25"/>
  <c r="AE26"/>
  <c r="AE27"/>
  <c r="AE28"/>
  <c r="AE29"/>
  <c r="AE30"/>
  <c r="AE31"/>
  <c r="AE32"/>
  <c r="AE33"/>
  <c r="AE34"/>
  <c r="AE3"/>
  <c r="AC5"/>
  <c r="AC6"/>
  <c r="AC7"/>
  <c r="AC8"/>
  <c r="AC9"/>
  <c r="AC10"/>
  <c r="AC11"/>
  <c r="AC12"/>
  <c r="AC13"/>
  <c r="AC14"/>
  <c r="AC15"/>
  <c r="AC16"/>
  <c r="AC17"/>
  <c r="AC19"/>
  <c r="AC20"/>
  <c r="AC21"/>
  <c r="AC22"/>
  <c r="AC23"/>
  <c r="AC24"/>
  <c r="AC25"/>
  <c r="AC26"/>
  <c r="AC27"/>
  <c r="AC28"/>
  <c r="AC29"/>
  <c r="AC30"/>
  <c r="AC31"/>
  <c r="AC32"/>
  <c r="AC33"/>
  <c r="AC34"/>
  <c r="AC3"/>
  <c r="AA5"/>
  <c r="AA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"/>
  <c r="AB35" l="1"/>
  <c r="AC35" s="1"/>
  <c r="M35"/>
  <c r="AD35"/>
  <c r="AE35" s="1"/>
  <c r="E4"/>
  <c r="E5"/>
  <c r="H3" l="1"/>
  <c r="M3" s="1"/>
  <c r="J22"/>
  <c r="M22" s="1"/>
  <c r="J21"/>
  <c r="M21" s="1"/>
  <c r="J19"/>
  <c r="M19" s="1"/>
  <c r="H18"/>
  <c r="J18"/>
  <c r="M18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"/>
  <c r="J6" l="1"/>
  <c r="J7"/>
  <c r="J8"/>
  <c r="J9"/>
  <c r="J10"/>
  <c r="J11"/>
  <c r="J12"/>
  <c r="J13"/>
  <c r="J14"/>
  <c r="J15"/>
  <c r="J16"/>
  <c r="J17"/>
  <c r="J20"/>
  <c r="J23"/>
  <c r="J24"/>
  <c r="J25"/>
  <c r="J26"/>
  <c r="J27"/>
  <c r="J28"/>
  <c r="J29"/>
  <c r="J30"/>
  <c r="J31"/>
  <c r="J32"/>
  <c r="J33"/>
  <c r="J34"/>
  <c r="H6"/>
  <c r="M6" s="1"/>
  <c r="H7"/>
  <c r="M7" s="1"/>
  <c r="H8"/>
  <c r="H9"/>
  <c r="M9" s="1"/>
  <c r="H10"/>
  <c r="M10" s="1"/>
  <c r="H11"/>
  <c r="M11" s="1"/>
  <c r="H12"/>
  <c r="H13"/>
  <c r="M13" s="1"/>
  <c r="H14"/>
  <c r="M14" s="1"/>
  <c r="H15"/>
  <c r="M15" s="1"/>
  <c r="H16"/>
  <c r="H17"/>
  <c r="M17" s="1"/>
  <c r="H20"/>
  <c r="M20" s="1"/>
  <c r="H23"/>
  <c r="M23" s="1"/>
  <c r="H24"/>
  <c r="H25"/>
  <c r="M25" s="1"/>
  <c r="H26"/>
  <c r="M26" s="1"/>
  <c r="H27"/>
  <c r="M27" s="1"/>
  <c r="H28"/>
  <c r="H29"/>
  <c r="M29" s="1"/>
  <c r="H30"/>
  <c r="M30" s="1"/>
  <c r="H31"/>
  <c r="M31" s="1"/>
  <c r="H32"/>
  <c r="H33"/>
  <c r="M33" s="1"/>
  <c r="H34"/>
  <c r="M34" s="1"/>
  <c r="M32" l="1"/>
  <c r="M28"/>
  <c r="M24"/>
  <c r="M16"/>
  <c r="M12"/>
  <c r="M8"/>
</calcChain>
</file>

<file path=xl/sharedStrings.xml><?xml version="1.0" encoding="utf-8"?>
<sst xmlns="http://schemas.openxmlformats.org/spreadsheetml/2006/main" count="232" uniqueCount="124">
  <si>
    <t>COMPARTIDAS POP CAMINOS</t>
  </si>
  <si>
    <t>COMPARTIDAS POSTGRADO CAMINOS</t>
  </si>
  <si>
    <t>M1-CONTEXTOS</t>
  </si>
  <si>
    <t>M1-DERECHO</t>
  </si>
  <si>
    <t>MASTER EN FUNDAMENTOS Y PRINCIPIOS DEL SISTEMA JURIDICO</t>
  </si>
  <si>
    <t>M1-EDUCACION</t>
  </si>
  <si>
    <t>MASTER EN FORMACION DEL PROFESORADO DE EDUCACION SECUNDARIA</t>
  </si>
  <si>
    <t>M1-ESPAÑOL</t>
  </si>
  <si>
    <t>MASTER EN ENSEÑANZA DEL ESPAÑOL COMO LENGUA EXTRANJERA</t>
  </si>
  <si>
    <t>M1-GENETICOS</t>
  </si>
  <si>
    <t>MASTER EN CONDICIONANTES GENETICOS, NUTRICIONALES Y AMBIENTALES DEL CRECIMIENTO Y EL DESARROLLO</t>
  </si>
  <si>
    <t>M1-HERIDAS</t>
  </si>
  <si>
    <t>MASTER EN GESTIÓN INTEGRAL E INVESTIGACIÓN EN LOS CUIDADOS DE LAS HERIDAS CRÓNICAS</t>
  </si>
  <si>
    <t>M1-INDUSTRI</t>
  </si>
  <si>
    <t>M1-INGCIVIL</t>
  </si>
  <si>
    <t>MASTER EN INVESTIGACION EN INGENIERIA CIVIL</t>
  </si>
  <si>
    <t>M1-INGINDUST</t>
  </si>
  <si>
    <t>MASTER EN INVESTIGACION EN INGENIERIA INDUSTRIAL</t>
  </si>
  <si>
    <t>M1-INTEGRID</t>
  </si>
  <si>
    <t>MASTER EN INTEGRIDAD Y DURABILIDAD DE MATERIALES, COMPONENTES Y ESTRUCTURAS</t>
  </si>
  <si>
    <t>M1-MEDITERR</t>
  </si>
  <si>
    <t>MASTER DEL MEDITERRANEO AL ATLANTICO. LA CONSTRUCCIÓN DE EUROPA ENTRE EL MUNDO ANTIGUO Y MEDIEVAL</t>
  </si>
  <si>
    <t>M1-MODERNA</t>
  </si>
  <si>
    <t>MASTER  EN ESTUDIOS AVANZADOS DE HISTORIA MODERNA: "MONARQUIA DE ESPAÑA" Ss. XVI-XVIII</t>
  </si>
  <si>
    <t>M2-AMBIENTAL</t>
  </si>
  <si>
    <t>MASTER EN INGENIERIA AMBIENTAL</t>
  </si>
  <si>
    <t>M2-BIOLOGIA</t>
  </si>
  <si>
    <t>MASTER EN BIOLOGIA MOLECULAR Y BIOMEDICINA</t>
  </si>
  <si>
    <t>M2-COMPUTACI</t>
  </si>
  <si>
    <t>MASTER EN COMPUTACION</t>
  </si>
  <si>
    <t>M2-COSTAS-IC</t>
  </si>
  <si>
    <t>MASTER EN INGENIERIA DE COSTAS Y PUERTOS</t>
  </si>
  <si>
    <t>M2-COSTE-GIZ</t>
  </si>
  <si>
    <t>MASTER EN GESTION INTEGRADA DE ZONAS COSTERAS</t>
  </si>
  <si>
    <t>M2-ECONOMIA</t>
  </si>
  <si>
    <t>MASTER INTERUNIVERSITARIO EN ECONOMIA: INTRUMENTOS DEL ANALISIS ECONOMICO</t>
  </si>
  <si>
    <t>M2-ETINFORMA</t>
  </si>
  <si>
    <t>MASTER EN EMPRESA Y TECNOLOGIAS DE LA INFORMACION</t>
  </si>
  <si>
    <t>M2-HIDRI-GAS</t>
  </si>
  <si>
    <t>MASTER EN GESTION AMBIENTAL DE SISTEMAS HIDRICOS</t>
  </si>
  <si>
    <t>M2-HISTORIA</t>
  </si>
  <si>
    <t>MASTER INTERUNIVERSITARIO EN HISTORIA CONTEMPORANEA</t>
  </si>
  <si>
    <t>M2-IQUIMICA</t>
  </si>
  <si>
    <t>MASTER EN INGENIERIA QUIMICA: PRODUCCION Y CONSUMO SOSTENIBLE</t>
  </si>
  <si>
    <t>M2-MARKETING</t>
  </si>
  <si>
    <t>MASTER EN DIRECCION DE MARKETING: EMPRESAS TURISTICAS</t>
  </si>
  <si>
    <t>M2-MATEMATIC</t>
  </si>
  <si>
    <t>M2-MBA</t>
  </si>
  <si>
    <t>MASTER EN DIRECCION DE EMPRESAS MBA</t>
  </si>
  <si>
    <t>M2-PATRIMONI</t>
  </si>
  <si>
    <t>MASTER EN PATRIMONIO HISTORICO Y TERRITORIAL</t>
  </si>
  <si>
    <t>M2-PREHISTOR</t>
  </si>
  <si>
    <t>MASTER EN PREHISTORIA Y ARQUEOLOGIA</t>
  </si>
  <si>
    <t>M2-TECNICAS</t>
  </si>
  <si>
    <t>MASTER EN TECNICAS DE ANALISIS, EVALUACION Y GESTION SOSTENIBLE DE PROCESOS Y RIESGOS NATURALES</t>
  </si>
  <si>
    <t>M2-TICRM</t>
  </si>
  <si>
    <t>MASTER EN TECNOLOGIAS DE LA INFORMACION Y COMUNICACIONES EN REDES MOVILES</t>
  </si>
  <si>
    <t>Media Profesorado</t>
  </si>
  <si>
    <t>PLAN</t>
  </si>
  <si>
    <t>Número Asignaturas</t>
  </si>
  <si>
    <t>Asignaturas Evaluadas</t>
  </si>
  <si>
    <t>% Asignaturas Evaluadas</t>
  </si>
  <si>
    <t>Matriculados</t>
  </si>
  <si>
    <t>Respuestas 1ª Encuesta</t>
  </si>
  <si>
    <t>Respuestas 2ª Encuesta</t>
  </si>
  <si>
    <t>Respuestas 3ª Encuesta</t>
  </si>
  <si>
    <t>Participación 1ª Encuesta</t>
  </si>
  <si>
    <t>Participación 2ª Encuesta</t>
  </si>
  <si>
    <t>Participación 3ª Encuesta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</si>
  <si>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</si>
  <si>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</si>
  <si>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</si>
  <si>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</si>
  <si>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</si>
  <si>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</si>
  <si>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</si>
  <si>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TFM</t>
  </si>
  <si>
    <t>Asignaturas con media X</t>
  </si>
  <si>
    <t>X&lt;=2,5</t>
  </si>
  <si>
    <t>2,5&lt;X&lt;=3,5</t>
  </si>
  <si>
    <t>3,5&lt;X</t>
  </si>
  <si>
    <t>Parte Común 
Organización Docente</t>
  </si>
  <si>
    <t>Parte Común
Profesorado General</t>
  </si>
  <si>
    <t xml:space="preserve">Media </t>
  </si>
  <si>
    <t>MASTER EN INVESTIGACIÓN E INNOVACIÓN EN CONTEXTOS EDUCATIVOS</t>
  </si>
  <si>
    <t>MASTER EN INGENIERÍA INDUSTRIAL</t>
  </si>
  <si>
    <t>MASTER EN MATEMÁTICAS Y COMPUTACIÓN</t>
  </si>
  <si>
    <t>COMPARTIDAS AMBIENTAL</t>
  </si>
  <si>
    <t>COMPARTIDAS POP FILOSOFIA Y LETRAS</t>
  </si>
  <si>
    <t>COMPARTIDAS POSTGRADO FILOSOFIA Y LETRAS</t>
  </si>
  <si>
    <t>COMPARTIDAS POSTGRADO AMBIENTAL</t>
  </si>
  <si>
    <t>MEDIA UC</t>
  </si>
  <si>
    <t>Media Asignaturas</t>
  </si>
  <si>
    <t>Participación Global (1ª, 2ª y 3ª encuestas)</t>
  </si>
  <si>
    <t>MEDIA TITULACIÓN</t>
  </si>
  <si>
    <t xml:space="preserve">ORGANIZACIÓN DOCENTE                         </t>
  </si>
  <si>
    <t>Información contenida en Guías Docentes (objetivos, actividades de aprendizaje, metodología docente, evaluación, bibliografía, etc.).</t>
  </si>
  <si>
    <t>£</t>
  </si>
  <si>
    <t xml:space="preserve">Adecuación entre el número de horas presenciales y trabajo autónomo del estudiante. </t>
  </si>
  <si>
    <t>Material proporcionado para el desarrollo de las asignaturas</t>
  </si>
  <si>
    <t xml:space="preserve">Utilidad de la asistencia a clase, prácticas, tutorías, seminarios, participación en foros, coloquios, etc. </t>
  </si>
  <si>
    <t xml:space="preserve">PROFESORADO                         </t>
  </si>
  <si>
    <t>Atención del profesorado en todo el proceso enseñanza – aprendizaje.</t>
  </si>
  <si>
    <t xml:space="preserve">Conocimientos que sobre las materias tiene el profesorado y cómo los transmite. </t>
  </si>
  <si>
    <t>Coordinación entre las asignaturas que has cursado hasta ahora.</t>
  </si>
  <si>
    <t>PROFESORADO</t>
  </si>
  <si>
    <t>ASIGNATURAS</t>
  </si>
  <si>
    <t>RELACIÓN DE ASIGNATURAS</t>
  </si>
  <si>
    <t>Asignatura 1</t>
  </si>
  <si>
    <t>Asignatura 2</t>
  </si>
  <si>
    <t>Asignatura 3</t>
  </si>
  <si>
    <t>Oferta de temas para el TFM.</t>
  </si>
  <si>
    <t>Proceso de asignación de Tutor/a.</t>
  </si>
  <si>
    <t>Información recibida para el desarrollo del TFM (normativa, plazos, criterios de evaluación, etc.).</t>
  </si>
  <si>
    <t xml:space="preserve">Satisfacción con la labor del Tutor/a (accesibilidad, dedicación, calidad de la tutorización, etc.). </t>
  </si>
  <si>
    <t>Satisfacción general con el Trabajo Fin de Máster.</t>
  </si>
  <si>
    <t>TRABAJO FIN DE MÁSTER</t>
  </si>
  <si>
    <t>MODELO DE ENCUESTA PARA LA EVALUACIÓN DE LA CALIDAD DE LA ENSEÑANZA Y EL PROFESORADO DE LAS TITULACIONES DE MÁSTER DE LA UNIVERSIDAD DE CANTABRIA</t>
  </si>
  <si>
    <t>VICERRECTORADO DE ORDENACIÓN ACADÉMICA</t>
  </si>
  <si>
    <t>UNIVERSIDAD DE CANTABRIA</t>
  </si>
  <si>
    <t>ENCUESTA DE OPINIÓN DE LOS ESTUDIANTES SOBRE LA ACTIVIDAD DOCENTE DEL PROFESORADO</t>
  </si>
  <si>
    <t xml:space="preserve">TABLA DE RESULTADOS </t>
  </si>
  <si>
    <t>CURSO 2012 - 2013</t>
  </si>
  <si>
    <t>TÍTULOS DE POSGRADO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</si>
</sst>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Wingdings 2"/>
      <family val="1"/>
      <charset val="2"/>
    </font>
    <font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7" fillId="0" borderId="0" xfId="0" applyFont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9" fontId="7" fillId="0" borderId="2" xfId="1" applyFont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1" applyFont="1" applyBorder="1" applyAlignment="1">
      <alignment horizontal="center" vertical="center" wrapText="1"/>
    </xf>
    <xf numFmtId="9" fontId="6" fillId="0" borderId="3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2" fontId="6" fillId="0" borderId="3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9" fontId="8" fillId="0" borderId="2" xfId="1" applyFont="1" applyFill="1" applyBorder="1" applyAlignment="1">
      <alignment horizontal="center" vertical="center" wrapText="1"/>
    </xf>
    <xf numFmtId="9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10" fillId="0" borderId="3" xfId="1" applyFont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2" fontId="8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1" fillId="0" borderId="0" xfId="6" applyFont="1"/>
    <xf numFmtId="0" fontId="19" fillId="0" borderId="0" xfId="6" applyFont="1" applyAlignment="1">
      <alignment horizontal="center"/>
    </xf>
    <xf numFmtId="0" fontId="20" fillId="0" borderId="0" xfId="6" applyFont="1" applyAlignment="1">
      <alignment horizontal="center" vertical="distributed"/>
    </xf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center" vertical="center"/>
    </xf>
  </cellXfs>
  <cellStyles count="7">
    <cellStyle name="Normal" xfId="0" builtinId="0"/>
    <cellStyle name="Normal 2" xfId="4"/>
    <cellStyle name="Normal 3" xfId="3"/>
    <cellStyle name="Normal 3 2" xfId="6"/>
    <cellStyle name="Normal_Hoja1" xfId="2"/>
    <cellStyle name="Porcentual" xfId="1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B15" sqref="B15:J15"/>
    </sheetView>
  </sheetViews>
  <sheetFormatPr baseColWidth="10" defaultColWidth="11.42578125" defaultRowHeight="15"/>
  <cols>
    <col min="1" max="16384" width="11.42578125" style="46"/>
  </cols>
  <sheetData>
    <row r="2" spans="2:10">
      <c r="C2" s="47" t="s">
        <v>118</v>
      </c>
      <c r="D2" s="47"/>
      <c r="E2" s="47"/>
      <c r="F2" s="47"/>
      <c r="G2" s="47"/>
      <c r="H2" s="47"/>
      <c r="I2" s="47"/>
    </row>
    <row r="3" spans="2:10">
      <c r="C3" s="47" t="s">
        <v>119</v>
      </c>
      <c r="D3" s="47"/>
      <c r="E3" s="47"/>
      <c r="F3" s="47"/>
      <c r="G3" s="47"/>
      <c r="H3" s="47"/>
      <c r="I3" s="47"/>
    </row>
    <row r="10" spans="2:10" ht="17.25" customHeight="1">
      <c r="B10" s="48" t="s">
        <v>120</v>
      </c>
      <c r="C10" s="48"/>
      <c r="D10" s="48"/>
      <c r="E10" s="48"/>
      <c r="F10" s="48"/>
      <c r="G10" s="48"/>
      <c r="H10" s="48"/>
      <c r="I10" s="48"/>
      <c r="J10" s="48"/>
    </row>
    <row r="11" spans="2:10" ht="1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2:10">
      <c r="B12" s="48"/>
      <c r="C12" s="48"/>
      <c r="D12" s="48"/>
      <c r="E12" s="48"/>
      <c r="F12" s="48"/>
      <c r="G12" s="48"/>
      <c r="H12" s="48"/>
      <c r="I12" s="48"/>
      <c r="J12" s="48"/>
    </row>
    <row r="14" spans="2:10" ht="15.75">
      <c r="B14" s="49" t="s">
        <v>121</v>
      </c>
      <c r="C14" s="49"/>
      <c r="D14" s="49"/>
      <c r="E14" s="49"/>
      <c r="F14" s="49"/>
      <c r="G14" s="49"/>
      <c r="H14" s="49"/>
      <c r="I14" s="49"/>
      <c r="J14" s="49"/>
    </row>
    <row r="15" spans="2:10" ht="15.75">
      <c r="B15" s="50" t="s">
        <v>123</v>
      </c>
      <c r="C15" s="50"/>
      <c r="D15" s="50"/>
      <c r="E15" s="50"/>
      <c r="F15" s="50"/>
      <c r="G15" s="50"/>
      <c r="H15" s="50"/>
      <c r="I15" s="50"/>
      <c r="J15" s="50"/>
    </row>
    <row r="16" spans="2:10" ht="15.75">
      <c r="B16" s="49" t="s">
        <v>122</v>
      </c>
      <c r="C16" s="49"/>
      <c r="D16" s="49"/>
      <c r="E16" s="49"/>
      <c r="F16" s="49"/>
      <c r="G16" s="49"/>
      <c r="H16" s="49"/>
      <c r="I16" s="49"/>
      <c r="J16" s="49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H1"/>
    </sheetView>
  </sheetViews>
  <sheetFormatPr baseColWidth="10" defaultRowHeight="12.75"/>
  <cols>
    <col min="1" max="1" width="9.7109375" customWidth="1"/>
    <col min="2" max="2" width="39.5703125" customWidth="1"/>
    <col min="3" max="14" width="5.7109375" customWidth="1"/>
  </cols>
  <sheetData>
    <row r="1" spans="1:14" ht="90.75" customHeight="1">
      <c r="A1" s="39" t="s">
        <v>117</v>
      </c>
      <c r="B1" s="39"/>
      <c r="C1" s="39"/>
      <c r="D1" s="39"/>
      <c r="E1" s="39"/>
      <c r="F1" s="39"/>
      <c r="G1" s="39"/>
      <c r="H1" s="39"/>
    </row>
    <row r="2" spans="1:14" ht="27" customHeight="1">
      <c r="A2" s="37" t="s">
        <v>95</v>
      </c>
      <c r="B2" s="37"/>
      <c r="C2" s="37"/>
      <c r="D2" s="37"/>
      <c r="E2" s="37"/>
      <c r="F2" s="37"/>
      <c r="G2" s="37"/>
      <c r="H2" s="37"/>
    </row>
    <row r="3" spans="1:14">
      <c r="A3" s="40"/>
      <c r="B3" s="40"/>
      <c r="C3" s="28">
        <v>0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</row>
    <row r="4" spans="1:14" ht="45">
      <c r="A4" s="29">
        <v>1</v>
      </c>
      <c r="B4" s="30" t="s">
        <v>96</v>
      </c>
      <c r="C4" s="31" t="s">
        <v>97</v>
      </c>
      <c r="D4" s="31" t="s">
        <v>97</v>
      </c>
      <c r="E4" s="31" t="s">
        <v>97</v>
      </c>
      <c r="F4" s="31" t="s">
        <v>97</v>
      </c>
      <c r="G4" s="31" t="s">
        <v>97</v>
      </c>
      <c r="H4" s="31" t="s">
        <v>97</v>
      </c>
    </row>
    <row r="5" spans="1:14" ht="22.5">
      <c r="A5" s="29">
        <v>2</v>
      </c>
      <c r="B5" s="30" t="s">
        <v>98</v>
      </c>
      <c r="C5" s="31" t="s">
        <v>97</v>
      </c>
      <c r="D5" s="31" t="s">
        <v>97</v>
      </c>
      <c r="E5" s="31" t="s">
        <v>97</v>
      </c>
      <c r="F5" s="31" t="s">
        <v>97</v>
      </c>
      <c r="G5" s="31" t="s">
        <v>97</v>
      </c>
      <c r="H5" s="31" t="s">
        <v>97</v>
      </c>
    </row>
    <row r="6" spans="1:14" ht="22.5">
      <c r="A6" s="29">
        <v>3</v>
      </c>
      <c r="B6" s="30" t="s">
        <v>99</v>
      </c>
      <c r="C6" s="31" t="s">
        <v>97</v>
      </c>
      <c r="D6" s="31" t="s">
        <v>97</v>
      </c>
      <c r="E6" s="31" t="s">
        <v>97</v>
      </c>
      <c r="F6" s="31" t="s">
        <v>97</v>
      </c>
      <c r="G6" s="31" t="s">
        <v>97</v>
      </c>
      <c r="H6" s="31" t="s">
        <v>97</v>
      </c>
    </row>
    <row r="7" spans="1:14" ht="33.75">
      <c r="A7" s="29">
        <v>4</v>
      </c>
      <c r="B7" s="30" t="s">
        <v>100</v>
      </c>
      <c r="C7" s="31" t="s">
        <v>97</v>
      </c>
      <c r="D7" s="31" t="s">
        <v>97</v>
      </c>
      <c r="E7" s="31" t="s">
        <v>97</v>
      </c>
      <c r="F7" s="31" t="s">
        <v>97</v>
      </c>
      <c r="G7" s="31" t="s">
        <v>97</v>
      </c>
      <c r="H7" s="31" t="s">
        <v>97</v>
      </c>
    </row>
    <row r="8" spans="1:14" ht="35.25" customHeight="1">
      <c r="A8" s="37" t="s">
        <v>101</v>
      </c>
      <c r="B8" s="37"/>
      <c r="C8" s="37"/>
      <c r="D8" s="37"/>
      <c r="E8" s="37"/>
      <c r="F8" s="37"/>
      <c r="G8" s="37"/>
      <c r="H8" s="37"/>
    </row>
    <row r="9" spans="1:14">
      <c r="A9" s="40"/>
      <c r="B9" s="40"/>
      <c r="C9" s="28">
        <v>0</v>
      </c>
      <c r="D9" s="28">
        <v>1</v>
      </c>
      <c r="E9" s="28">
        <v>2</v>
      </c>
      <c r="F9" s="28">
        <v>3</v>
      </c>
      <c r="G9" s="28">
        <v>4</v>
      </c>
      <c r="H9" s="28">
        <v>5</v>
      </c>
    </row>
    <row r="10" spans="1:14" ht="22.5">
      <c r="A10" s="29">
        <v>5</v>
      </c>
      <c r="B10" s="30" t="s">
        <v>102</v>
      </c>
      <c r="C10" s="31" t="s">
        <v>97</v>
      </c>
      <c r="D10" s="31" t="s">
        <v>97</v>
      </c>
      <c r="E10" s="31" t="s">
        <v>97</v>
      </c>
      <c r="F10" s="31" t="s">
        <v>97</v>
      </c>
      <c r="G10" s="31" t="s">
        <v>97</v>
      </c>
      <c r="H10" s="31" t="s">
        <v>97</v>
      </c>
    </row>
    <row r="11" spans="1:14" ht="22.5">
      <c r="A11" s="29">
        <v>6</v>
      </c>
      <c r="B11" s="30" t="s">
        <v>103</v>
      </c>
      <c r="C11" s="31" t="s">
        <v>97</v>
      </c>
      <c r="D11" s="31" t="s">
        <v>97</v>
      </c>
      <c r="E11" s="31" t="s">
        <v>97</v>
      </c>
      <c r="F11" s="31" t="s">
        <v>97</v>
      </c>
      <c r="G11" s="31" t="s">
        <v>97</v>
      </c>
      <c r="H11" s="31" t="s">
        <v>97</v>
      </c>
    </row>
    <row r="12" spans="1:14" ht="22.5">
      <c r="A12" s="29">
        <v>7</v>
      </c>
      <c r="B12" s="30" t="s">
        <v>104</v>
      </c>
      <c r="C12" s="31" t="s">
        <v>97</v>
      </c>
      <c r="D12" s="31" t="s">
        <v>97</v>
      </c>
      <c r="E12" s="31" t="s">
        <v>97</v>
      </c>
      <c r="F12" s="31" t="s">
        <v>97</v>
      </c>
      <c r="G12" s="31" t="s">
        <v>97</v>
      </c>
      <c r="H12" s="31" t="s">
        <v>97</v>
      </c>
    </row>
    <row r="13" spans="1:14" ht="25.5" customHeight="1">
      <c r="A13" s="41"/>
      <c r="B13" s="41"/>
      <c r="C13" s="37" t="s">
        <v>105</v>
      </c>
      <c r="D13" s="37"/>
      <c r="E13" s="37"/>
      <c r="F13" s="37"/>
      <c r="G13" s="37"/>
      <c r="H13" s="37"/>
      <c r="I13" s="37" t="s">
        <v>106</v>
      </c>
      <c r="J13" s="37"/>
      <c r="K13" s="37"/>
      <c r="L13" s="37"/>
      <c r="M13" s="37"/>
      <c r="N13" s="37"/>
    </row>
    <row r="14" spans="1:14">
      <c r="A14" s="38" t="s">
        <v>107</v>
      </c>
      <c r="B14" s="38"/>
      <c r="C14" s="28">
        <v>0</v>
      </c>
      <c r="D14" s="28">
        <v>1</v>
      </c>
      <c r="E14" s="28">
        <v>2</v>
      </c>
      <c r="F14" s="28">
        <v>3</v>
      </c>
      <c r="G14" s="28">
        <v>4</v>
      </c>
      <c r="H14" s="28">
        <v>5</v>
      </c>
      <c r="I14" s="28">
        <v>0</v>
      </c>
      <c r="J14" s="28">
        <v>1</v>
      </c>
      <c r="K14" s="28">
        <v>2</v>
      </c>
      <c r="L14" s="28">
        <v>3</v>
      </c>
      <c r="M14" s="28">
        <v>4</v>
      </c>
      <c r="N14" s="28">
        <v>5</v>
      </c>
    </row>
    <row r="15" spans="1:14" ht="14.25">
      <c r="A15" s="29"/>
      <c r="B15" s="30" t="s">
        <v>108</v>
      </c>
      <c r="C15" s="31" t="s">
        <v>97</v>
      </c>
      <c r="D15" s="31" t="s">
        <v>97</v>
      </c>
      <c r="E15" s="31" t="s">
        <v>97</v>
      </c>
      <c r="F15" s="31" t="s">
        <v>97</v>
      </c>
      <c r="G15" s="31" t="s">
        <v>97</v>
      </c>
      <c r="H15" s="31" t="s">
        <v>97</v>
      </c>
      <c r="I15" s="31" t="s">
        <v>97</v>
      </c>
      <c r="J15" s="31" t="s">
        <v>97</v>
      </c>
      <c r="K15" s="31" t="s">
        <v>97</v>
      </c>
      <c r="L15" s="31" t="s">
        <v>97</v>
      </c>
      <c r="M15" s="31" t="s">
        <v>97</v>
      </c>
      <c r="N15" s="31" t="s">
        <v>97</v>
      </c>
    </row>
    <row r="16" spans="1:14" ht="14.25">
      <c r="A16" s="29"/>
      <c r="B16" s="30" t="s">
        <v>109</v>
      </c>
      <c r="C16" s="31" t="s">
        <v>97</v>
      </c>
      <c r="D16" s="31" t="s">
        <v>97</v>
      </c>
      <c r="E16" s="31" t="s">
        <v>97</v>
      </c>
      <c r="F16" s="31" t="s">
        <v>97</v>
      </c>
      <c r="G16" s="31" t="s">
        <v>97</v>
      </c>
      <c r="H16" s="31" t="s">
        <v>97</v>
      </c>
      <c r="I16" s="31" t="s">
        <v>97</v>
      </c>
      <c r="J16" s="31" t="s">
        <v>97</v>
      </c>
      <c r="K16" s="31" t="s">
        <v>97</v>
      </c>
      <c r="L16" s="31" t="s">
        <v>97</v>
      </c>
      <c r="M16" s="31" t="s">
        <v>97</v>
      </c>
      <c r="N16" s="31" t="s">
        <v>97</v>
      </c>
    </row>
    <row r="17" spans="1:14" ht="14.25">
      <c r="A17" s="29"/>
      <c r="B17" s="30" t="s">
        <v>110</v>
      </c>
      <c r="C17" s="31" t="s">
        <v>97</v>
      </c>
      <c r="D17" s="31" t="s">
        <v>97</v>
      </c>
      <c r="E17" s="31" t="s">
        <v>97</v>
      </c>
      <c r="F17" s="31" t="s">
        <v>97</v>
      </c>
      <c r="G17" s="31" t="s">
        <v>97</v>
      </c>
      <c r="H17" s="31" t="s">
        <v>97</v>
      </c>
      <c r="I17" s="31" t="s">
        <v>97</v>
      </c>
      <c r="J17" s="31" t="s">
        <v>97</v>
      </c>
      <c r="K17" s="31" t="s">
        <v>97</v>
      </c>
      <c r="L17" s="31" t="s">
        <v>97</v>
      </c>
      <c r="M17" s="31" t="s">
        <v>97</v>
      </c>
      <c r="N17" s="31" t="s">
        <v>97</v>
      </c>
    </row>
    <row r="19" spans="1:14" ht="15">
      <c r="A19" s="37" t="s">
        <v>116</v>
      </c>
      <c r="B19" s="37"/>
      <c r="C19" s="37"/>
      <c r="D19" s="37"/>
      <c r="E19" s="37"/>
      <c r="F19" s="37"/>
      <c r="G19" s="37"/>
      <c r="H19" s="37"/>
    </row>
    <row r="20" spans="1:14" ht="13.5" customHeight="1">
      <c r="A20" s="36"/>
      <c r="B20" s="36"/>
      <c r="C20" s="28">
        <v>0</v>
      </c>
      <c r="D20" s="28">
        <v>1</v>
      </c>
      <c r="E20" s="28">
        <v>2</v>
      </c>
      <c r="F20" s="28">
        <v>3</v>
      </c>
      <c r="G20" s="28">
        <v>4</v>
      </c>
      <c r="H20" s="28">
        <v>5</v>
      </c>
      <c r="I20" s="34"/>
    </row>
    <row r="21" spans="1:14" ht="14.25">
      <c r="A21" s="29"/>
      <c r="B21" s="30" t="s">
        <v>111</v>
      </c>
      <c r="C21" s="31" t="s">
        <v>97</v>
      </c>
      <c r="D21" s="31" t="s">
        <v>97</v>
      </c>
      <c r="E21" s="31" t="s">
        <v>97</v>
      </c>
      <c r="F21" s="31" t="s">
        <v>97</v>
      </c>
      <c r="G21" s="31" t="s">
        <v>97</v>
      </c>
      <c r="H21" s="31" t="s">
        <v>97</v>
      </c>
      <c r="I21" s="35"/>
    </row>
    <row r="22" spans="1:14" ht="14.25">
      <c r="A22" s="29"/>
      <c r="B22" s="30" t="s">
        <v>112</v>
      </c>
      <c r="C22" s="31" t="s">
        <v>97</v>
      </c>
      <c r="D22" s="31" t="s">
        <v>97</v>
      </c>
      <c r="E22" s="31" t="s">
        <v>97</v>
      </c>
      <c r="F22" s="31" t="s">
        <v>97</v>
      </c>
      <c r="G22" s="31" t="s">
        <v>97</v>
      </c>
      <c r="H22" s="31" t="s">
        <v>97</v>
      </c>
      <c r="I22" s="35"/>
    </row>
    <row r="23" spans="1:14" ht="22.5">
      <c r="A23" s="29"/>
      <c r="B23" s="30" t="s">
        <v>113</v>
      </c>
      <c r="C23" s="31" t="s">
        <v>97</v>
      </c>
      <c r="D23" s="31" t="s">
        <v>97</v>
      </c>
      <c r="E23" s="31" t="s">
        <v>97</v>
      </c>
      <c r="F23" s="31" t="s">
        <v>97</v>
      </c>
      <c r="G23" s="31" t="s">
        <v>97</v>
      </c>
      <c r="H23" s="31" t="s">
        <v>97</v>
      </c>
      <c r="I23" s="35"/>
    </row>
    <row r="24" spans="1:14" ht="33.75">
      <c r="A24" s="29"/>
      <c r="B24" s="30" t="s">
        <v>114</v>
      </c>
      <c r="C24" s="31" t="s">
        <v>97</v>
      </c>
      <c r="D24" s="31" t="s">
        <v>97</v>
      </c>
      <c r="E24" s="31" t="s">
        <v>97</v>
      </c>
      <c r="F24" s="31" t="s">
        <v>97</v>
      </c>
      <c r="G24" s="31" t="s">
        <v>97</v>
      </c>
      <c r="H24" s="31" t="s">
        <v>97</v>
      </c>
      <c r="I24" s="35"/>
    </row>
    <row r="25" spans="1:14" ht="22.5">
      <c r="A25" s="29"/>
      <c r="B25" s="30" t="s">
        <v>115</v>
      </c>
      <c r="C25" s="31" t="s">
        <v>97</v>
      </c>
      <c r="D25" s="31" t="s">
        <v>97</v>
      </c>
      <c r="E25" s="31" t="s">
        <v>97</v>
      </c>
      <c r="F25" s="31" t="s">
        <v>97</v>
      </c>
      <c r="G25" s="31" t="s">
        <v>97</v>
      </c>
      <c r="H25" s="31" t="s">
        <v>97</v>
      </c>
      <c r="I25" s="35"/>
    </row>
  </sheetData>
  <mergeCells count="10">
    <mergeCell ref="A19:H19"/>
    <mergeCell ref="I13:N13"/>
    <mergeCell ref="A14:B14"/>
    <mergeCell ref="A1:H1"/>
    <mergeCell ref="A2:H2"/>
    <mergeCell ref="A3:B3"/>
    <mergeCell ref="A8:H8"/>
    <mergeCell ref="A9:B9"/>
    <mergeCell ref="A13:B13"/>
    <mergeCell ref="C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/>
  </sheetViews>
  <sheetFormatPr baseColWidth="10" defaultRowHeight="12"/>
  <cols>
    <col min="1" max="1" width="25.7109375" style="1" customWidth="1"/>
    <col min="2" max="2" width="34.28515625" style="1" customWidth="1"/>
    <col min="3" max="13" width="11.42578125" style="1" customWidth="1"/>
    <col min="14" max="21" width="13" style="1" customWidth="1"/>
    <col min="22" max="23" width="13.140625" style="1" customWidth="1"/>
    <col min="24" max="25" width="12.42578125" style="1" customWidth="1"/>
    <col min="26" max="31" width="11.42578125" style="1" customWidth="1"/>
    <col min="32" max="16384" width="11.42578125" style="1"/>
  </cols>
  <sheetData>
    <row r="1" spans="1:31" ht="24.75" customHeight="1">
      <c r="N1" s="42" t="s">
        <v>81</v>
      </c>
      <c r="O1" s="42"/>
      <c r="P1" s="42"/>
      <c r="Q1" s="42"/>
      <c r="R1" s="43" t="s">
        <v>82</v>
      </c>
      <c r="S1" s="43"/>
      <c r="T1" s="43"/>
      <c r="Z1" s="44" t="s">
        <v>77</v>
      </c>
      <c r="AA1" s="44"/>
      <c r="AB1" s="44"/>
      <c r="AC1" s="44"/>
      <c r="AD1" s="44"/>
      <c r="AE1" s="44"/>
    </row>
    <row r="2" spans="1:31" ht="48" customHeight="1">
      <c r="A2" s="16" t="s">
        <v>58</v>
      </c>
      <c r="B2" s="16" t="s">
        <v>58</v>
      </c>
      <c r="C2" s="16" t="s">
        <v>59</v>
      </c>
      <c r="D2" s="17" t="s">
        <v>60</v>
      </c>
      <c r="E2" s="18" t="s">
        <v>61</v>
      </c>
      <c r="F2" s="17" t="s">
        <v>62</v>
      </c>
      <c r="G2" s="17" t="s">
        <v>63</v>
      </c>
      <c r="H2" s="17" t="s">
        <v>66</v>
      </c>
      <c r="I2" s="17" t="s">
        <v>64</v>
      </c>
      <c r="J2" s="17" t="s">
        <v>67</v>
      </c>
      <c r="K2" s="17" t="s">
        <v>65</v>
      </c>
      <c r="L2" s="17" t="s">
        <v>68</v>
      </c>
      <c r="M2" s="17" t="s">
        <v>93</v>
      </c>
      <c r="N2" s="2" t="s">
        <v>69</v>
      </c>
      <c r="O2" s="2" t="s">
        <v>70</v>
      </c>
      <c r="P2" s="2" t="s">
        <v>71</v>
      </c>
      <c r="Q2" s="2" t="s">
        <v>72</v>
      </c>
      <c r="R2" s="3" t="s">
        <v>73</v>
      </c>
      <c r="S2" s="3" t="s">
        <v>74</v>
      </c>
      <c r="T2" s="3" t="s">
        <v>75</v>
      </c>
      <c r="U2" s="17" t="s">
        <v>83</v>
      </c>
      <c r="V2" s="19" t="s">
        <v>57</v>
      </c>
      <c r="W2" s="19" t="s">
        <v>92</v>
      </c>
      <c r="X2" s="19" t="s">
        <v>76</v>
      </c>
      <c r="Y2" s="19" t="s">
        <v>94</v>
      </c>
      <c r="Z2" s="45" t="s">
        <v>78</v>
      </c>
      <c r="AA2" s="45"/>
      <c r="AB2" s="45" t="s">
        <v>79</v>
      </c>
      <c r="AC2" s="45"/>
      <c r="AD2" s="45" t="s">
        <v>80</v>
      </c>
      <c r="AE2" s="45"/>
    </row>
    <row r="3" spans="1:31" ht="15">
      <c r="A3" s="9" t="s">
        <v>0</v>
      </c>
      <c r="B3" s="9" t="s">
        <v>1</v>
      </c>
      <c r="C3" s="10">
        <v>23</v>
      </c>
      <c r="D3" s="10">
        <v>10</v>
      </c>
      <c r="E3" s="11">
        <f>D3/C3</f>
        <v>0.43478260869565216</v>
      </c>
      <c r="F3" s="10">
        <v>55</v>
      </c>
      <c r="G3" s="10">
        <v>24</v>
      </c>
      <c r="H3" s="12">
        <f t="shared" ref="H3:H35" si="0">G3/F3</f>
        <v>0.43636363636363634</v>
      </c>
      <c r="I3" s="13"/>
      <c r="J3" s="11"/>
      <c r="K3" s="14"/>
      <c r="L3" s="14"/>
      <c r="M3" s="7">
        <f>AVERAGE(H3,J3,L3)</f>
        <v>0.43636363636363634</v>
      </c>
      <c r="N3" s="15">
        <v>4.291666666666667</v>
      </c>
      <c r="O3" s="15">
        <v>3.3333333333333335</v>
      </c>
      <c r="P3" s="15">
        <v>3.9166666666666665</v>
      </c>
      <c r="Q3" s="15">
        <v>4.291666666666667</v>
      </c>
      <c r="R3" s="15">
        <v>4.166666666666667</v>
      </c>
      <c r="S3" s="15">
        <v>4.458333333333333</v>
      </c>
      <c r="T3" s="15">
        <v>4</v>
      </c>
      <c r="U3" s="15">
        <v>4.0654761904761907</v>
      </c>
      <c r="V3" s="15">
        <v>3.908084163898117</v>
      </c>
      <c r="W3" s="15">
        <v>3.9568106312292359</v>
      </c>
      <c r="Y3" s="15">
        <v>3.9767903285345145</v>
      </c>
      <c r="Z3" s="5">
        <v>1</v>
      </c>
      <c r="AA3" s="11">
        <f t="shared" ref="AA3:AA34" si="1">Z3/D3</f>
        <v>0.1</v>
      </c>
      <c r="AB3" s="5">
        <v>4</v>
      </c>
      <c r="AC3" s="11">
        <f t="shared" ref="AC3:AC34" si="2">AB3/D3</f>
        <v>0.4</v>
      </c>
      <c r="AD3" s="5">
        <v>17</v>
      </c>
      <c r="AE3" s="11">
        <f t="shared" ref="AE3:AE34" si="3">AD3/D3</f>
        <v>1.7</v>
      </c>
    </row>
    <row r="4" spans="1:31" ht="24">
      <c r="A4" s="9" t="s">
        <v>87</v>
      </c>
      <c r="B4" s="9" t="s">
        <v>90</v>
      </c>
      <c r="C4" s="10">
        <v>9</v>
      </c>
      <c r="D4" s="10">
        <v>5</v>
      </c>
      <c r="E4" s="11">
        <f t="shared" ref="E4:E5" si="4">D4/C4</f>
        <v>0.55555555555555558</v>
      </c>
      <c r="F4" s="10"/>
      <c r="G4" s="10"/>
      <c r="H4" s="12"/>
      <c r="I4" s="13"/>
      <c r="J4" s="11"/>
      <c r="K4" s="14"/>
      <c r="L4" s="14"/>
      <c r="M4" s="7"/>
      <c r="N4" s="15"/>
      <c r="O4" s="15"/>
      <c r="P4" s="15"/>
      <c r="Q4" s="15"/>
      <c r="R4" s="15"/>
      <c r="S4" s="15"/>
      <c r="T4" s="15"/>
      <c r="U4" s="15"/>
      <c r="V4" s="15">
        <v>4.2872340425531918</v>
      </c>
      <c r="W4" s="15">
        <v>4.1914893617021276</v>
      </c>
      <c r="Y4" s="15">
        <v>4.2393617021276597</v>
      </c>
      <c r="Z4" s="5">
        <v>0</v>
      </c>
      <c r="AA4" s="11">
        <f t="shared" si="1"/>
        <v>0</v>
      </c>
      <c r="AB4" s="5">
        <v>1</v>
      </c>
      <c r="AC4" s="11">
        <f t="shared" si="2"/>
        <v>0.2</v>
      </c>
      <c r="AD4" s="5">
        <v>4</v>
      </c>
      <c r="AE4" s="11">
        <f t="shared" si="3"/>
        <v>0.8</v>
      </c>
    </row>
    <row r="5" spans="1:31" ht="24">
      <c r="A5" s="9" t="s">
        <v>88</v>
      </c>
      <c r="B5" s="9" t="s">
        <v>89</v>
      </c>
      <c r="C5" s="10">
        <v>9</v>
      </c>
      <c r="D5" s="10">
        <v>9</v>
      </c>
      <c r="E5" s="11">
        <f t="shared" si="4"/>
        <v>1</v>
      </c>
      <c r="F5" s="10"/>
      <c r="G5" s="10"/>
      <c r="H5" s="12"/>
      <c r="I5" s="13"/>
      <c r="J5" s="11"/>
      <c r="K5" s="14"/>
      <c r="L5" s="14"/>
      <c r="M5" s="7"/>
      <c r="N5" s="15"/>
      <c r="O5" s="15"/>
      <c r="P5" s="15"/>
      <c r="Q5" s="15"/>
      <c r="R5" s="15"/>
      <c r="S5" s="15"/>
      <c r="T5" s="15"/>
      <c r="U5" s="15"/>
      <c r="V5" s="15">
        <v>3.2095238095238097</v>
      </c>
      <c r="W5" s="15">
        <v>2.6</v>
      </c>
      <c r="Y5" s="15">
        <v>2.9047619047619051</v>
      </c>
      <c r="Z5" s="5">
        <v>3</v>
      </c>
      <c r="AA5" s="11">
        <f t="shared" si="1"/>
        <v>0.33333333333333331</v>
      </c>
      <c r="AB5" s="5">
        <v>5</v>
      </c>
      <c r="AC5" s="11">
        <f t="shared" si="2"/>
        <v>0.55555555555555558</v>
      </c>
      <c r="AD5" s="5">
        <v>1</v>
      </c>
      <c r="AE5" s="11">
        <f t="shared" si="3"/>
        <v>0.1111111111111111</v>
      </c>
    </row>
    <row r="6" spans="1:31" ht="36">
      <c r="A6" s="4" t="s">
        <v>2</v>
      </c>
      <c r="B6" s="4" t="s">
        <v>84</v>
      </c>
      <c r="C6" s="5">
        <v>20</v>
      </c>
      <c r="D6" s="5">
        <v>17</v>
      </c>
      <c r="E6" s="7">
        <f t="shared" ref="E6:E35" si="5">D6/C6</f>
        <v>0.85</v>
      </c>
      <c r="F6" s="5">
        <v>37</v>
      </c>
      <c r="G6" s="5">
        <v>21</v>
      </c>
      <c r="H6" s="6">
        <f t="shared" si="0"/>
        <v>0.56756756756756754</v>
      </c>
      <c r="I6" s="5">
        <v>19</v>
      </c>
      <c r="J6" s="7">
        <f t="shared" ref="J6:J35" si="6">I6/F6</f>
        <v>0.51351351351351349</v>
      </c>
      <c r="K6" s="5">
        <v>8</v>
      </c>
      <c r="L6" s="7">
        <f>K6/F6</f>
        <v>0.21621621621621623</v>
      </c>
      <c r="M6" s="7">
        <f t="shared" ref="M6:M35" si="7">AVERAGE(H6,J6,L6)</f>
        <v>0.43243243243243246</v>
      </c>
      <c r="N6" s="8">
        <v>3.0526315789473686</v>
      </c>
      <c r="O6" s="8">
        <v>2.4444444444444446</v>
      </c>
      <c r="P6" s="8">
        <v>3.5789473684210527</v>
      </c>
      <c r="Q6" s="8">
        <v>3.3333333333333335</v>
      </c>
      <c r="R6" s="8">
        <v>3.6315789473684212</v>
      </c>
      <c r="S6" s="8">
        <v>3.7894736842105261</v>
      </c>
      <c r="T6" s="8">
        <v>2.9473684210526314</v>
      </c>
      <c r="U6" s="8">
        <v>3.253968253968254</v>
      </c>
      <c r="V6" s="8">
        <v>3.3582677165354333</v>
      </c>
      <c r="W6" s="8">
        <v>3.2814960629921259</v>
      </c>
      <c r="X6" s="15">
        <v>3.625</v>
      </c>
      <c r="Y6" s="32">
        <v>3.3796830083739531</v>
      </c>
      <c r="Z6" s="5">
        <v>4</v>
      </c>
      <c r="AA6" s="11">
        <f t="shared" si="1"/>
        <v>0.23529411764705882</v>
      </c>
      <c r="AB6" s="5">
        <v>5</v>
      </c>
      <c r="AC6" s="11">
        <f t="shared" si="2"/>
        <v>0.29411764705882354</v>
      </c>
      <c r="AD6" s="5">
        <v>8</v>
      </c>
      <c r="AE6" s="11">
        <f t="shared" si="3"/>
        <v>0.47058823529411764</v>
      </c>
    </row>
    <row r="7" spans="1:31" ht="24">
      <c r="A7" s="4" t="s">
        <v>3</v>
      </c>
      <c r="B7" s="4" t="s">
        <v>4</v>
      </c>
      <c r="C7" s="5">
        <v>21</v>
      </c>
      <c r="D7" s="5">
        <v>21</v>
      </c>
      <c r="E7" s="7">
        <f t="shared" si="5"/>
        <v>1</v>
      </c>
      <c r="F7" s="5">
        <v>21</v>
      </c>
      <c r="G7" s="5">
        <v>6</v>
      </c>
      <c r="H7" s="6">
        <f t="shared" si="0"/>
        <v>0.2857142857142857</v>
      </c>
      <c r="I7" s="5">
        <v>6</v>
      </c>
      <c r="J7" s="7">
        <f t="shared" si="6"/>
        <v>0.2857142857142857</v>
      </c>
      <c r="K7" s="5">
        <v>2</v>
      </c>
      <c r="L7" s="7">
        <f t="shared" ref="L7:L35" si="8">K7/F7</f>
        <v>9.5238095238095233E-2</v>
      </c>
      <c r="M7" s="7">
        <f t="shared" si="7"/>
        <v>0.22222222222222221</v>
      </c>
      <c r="N7" s="8">
        <v>3.5</v>
      </c>
      <c r="O7" s="8">
        <v>2.8333333333333335</v>
      </c>
      <c r="P7" s="8">
        <v>3</v>
      </c>
      <c r="Q7" s="8">
        <v>3.1666666666666665</v>
      </c>
      <c r="R7" s="8">
        <v>3.6666666666666665</v>
      </c>
      <c r="S7" s="8">
        <v>3.6666666666666665</v>
      </c>
      <c r="T7" s="8">
        <v>2.8333333333333335</v>
      </c>
      <c r="U7" s="8">
        <v>3.2380952380952381</v>
      </c>
      <c r="V7" s="8">
        <v>3.8153846153846152</v>
      </c>
      <c r="W7" s="8">
        <v>3.569230769230769</v>
      </c>
      <c r="X7" s="15">
        <v>4.5999999999999996</v>
      </c>
      <c r="Y7" s="32">
        <v>3.8056776556776555</v>
      </c>
      <c r="Z7" s="5">
        <v>2</v>
      </c>
      <c r="AA7" s="11">
        <f t="shared" si="1"/>
        <v>9.5238095238095233E-2</v>
      </c>
      <c r="AB7" s="5">
        <v>6</v>
      </c>
      <c r="AC7" s="11">
        <f t="shared" si="2"/>
        <v>0.2857142857142857</v>
      </c>
      <c r="AD7" s="5">
        <v>13</v>
      </c>
      <c r="AE7" s="11">
        <f t="shared" si="3"/>
        <v>0.61904761904761907</v>
      </c>
    </row>
    <row r="8" spans="1:31" ht="36">
      <c r="A8" s="4" t="s">
        <v>5</v>
      </c>
      <c r="B8" s="4" t="s">
        <v>6</v>
      </c>
      <c r="C8" s="5">
        <v>34</v>
      </c>
      <c r="D8" s="5">
        <v>32</v>
      </c>
      <c r="E8" s="7">
        <f t="shared" si="5"/>
        <v>0.94117647058823528</v>
      </c>
      <c r="F8" s="5">
        <v>103</v>
      </c>
      <c r="G8" s="5">
        <v>69</v>
      </c>
      <c r="H8" s="6">
        <f t="shared" si="0"/>
        <v>0.66990291262135926</v>
      </c>
      <c r="I8" s="5">
        <v>52</v>
      </c>
      <c r="J8" s="7">
        <f t="shared" si="6"/>
        <v>0.50485436893203883</v>
      </c>
      <c r="K8" s="5">
        <v>41</v>
      </c>
      <c r="L8" s="7">
        <f t="shared" si="8"/>
        <v>0.39805825242718446</v>
      </c>
      <c r="M8" s="7">
        <f t="shared" si="7"/>
        <v>0.52427184466019416</v>
      </c>
      <c r="N8" s="8">
        <v>2.7647058823529411</v>
      </c>
      <c r="O8" s="8">
        <v>1.6346153846153846</v>
      </c>
      <c r="P8" s="8">
        <v>2.4423076923076925</v>
      </c>
      <c r="Q8" s="8">
        <v>2.66</v>
      </c>
      <c r="R8" s="8">
        <v>3.2884615384615383</v>
      </c>
      <c r="S8" s="8">
        <v>3.1568627450980391</v>
      </c>
      <c r="T8" s="8">
        <v>1.9215686274509804</v>
      </c>
      <c r="U8" s="8">
        <v>2.5526459814695106</v>
      </c>
      <c r="V8" s="8">
        <v>3.0644916540212446</v>
      </c>
      <c r="W8" s="8">
        <v>2.9901738473167043</v>
      </c>
      <c r="X8" s="15">
        <v>3.322926829268293</v>
      </c>
      <c r="Y8" s="32">
        <v>2.9825595780189378</v>
      </c>
      <c r="Z8" s="5">
        <v>5</v>
      </c>
      <c r="AA8" s="11">
        <f t="shared" si="1"/>
        <v>0.15625</v>
      </c>
      <c r="AB8" s="5">
        <v>12</v>
      </c>
      <c r="AC8" s="11">
        <f t="shared" si="2"/>
        <v>0.375</v>
      </c>
      <c r="AD8" s="5">
        <v>15</v>
      </c>
      <c r="AE8" s="11">
        <f t="shared" si="3"/>
        <v>0.46875</v>
      </c>
    </row>
    <row r="9" spans="1:31" ht="24">
      <c r="A9" s="4" t="s">
        <v>7</v>
      </c>
      <c r="B9" s="4" t="s">
        <v>8</v>
      </c>
      <c r="C9" s="5">
        <v>13</v>
      </c>
      <c r="D9" s="5">
        <v>13</v>
      </c>
      <c r="E9" s="7">
        <f t="shared" si="5"/>
        <v>1</v>
      </c>
      <c r="F9" s="5">
        <v>25</v>
      </c>
      <c r="G9" s="5">
        <v>10</v>
      </c>
      <c r="H9" s="6">
        <f t="shared" si="0"/>
        <v>0.4</v>
      </c>
      <c r="I9" s="5">
        <v>21</v>
      </c>
      <c r="J9" s="7">
        <f t="shared" si="6"/>
        <v>0.84</v>
      </c>
      <c r="K9" s="5">
        <v>15</v>
      </c>
      <c r="L9" s="7">
        <f t="shared" si="8"/>
        <v>0.6</v>
      </c>
      <c r="M9" s="7">
        <f t="shared" si="7"/>
        <v>0.61333333333333329</v>
      </c>
      <c r="N9" s="8">
        <v>3.95</v>
      </c>
      <c r="O9" s="8">
        <v>3.4761904761904763</v>
      </c>
      <c r="P9" s="8">
        <v>3.8571428571428572</v>
      </c>
      <c r="Q9" s="8">
        <v>3.75</v>
      </c>
      <c r="R9" s="8">
        <v>4.1904761904761907</v>
      </c>
      <c r="S9" s="8">
        <v>4.3809523809523814</v>
      </c>
      <c r="T9" s="8">
        <v>3.0476190476190474</v>
      </c>
      <c r="U9" s="8">
        <v>3.8074829931972793</v>
      </c>
      <c r="V9" s="8">
        <v>3.8601694915254239</v>
      </c>
      <c r="W9" s="8">
        <v>3.7468354430379751</v>
      </c>
      <c r="X9" s="8">
        <v>3.3438095238095236</v>
      </c>
      <c r="Y9" s="32">
        <v>3.6895743628925506</v>
      </c>
      <c r="Z9" s="5">
        <v>0</v>
      </c>
      <c r="AA9" s="11">
        <f t="shared" si="1"/>
        <v>0</v>
      </c>
      <c r="AB9" s="5">
        <v>2</v>
      </c>
      <c r="AC9" s="11">
        <f t="shared" si="2"/>
        <v>0.15384615384615385</v>
      </c>
      <c r="AD9" s="5">
        <v>11</v>
      </c>
      <c r="AE9" s="11">
        <f t="shared" si="3"/>
        <v>0.84615384615384615</v>
      </c>
    </row>
    <row r="10" spans="1:31" ht="48">
      <c r="A10" s="4" t="s">
        <v>9</v>
      </c>
      <c r="B10" s="4" t="s">
        <v>10</v>
      </c>
      <c r="C10" s="5">
        <v>5</v>
      </c>
      <c r="D10" s="5">
        <v>2</v>
      </c>
      <c r="E10" s="7">
        <f t="shared" si="5"/>
        <v>0.4</v>
      </c>
      <c r="F10" s="5">
        <v>11</v>
      </c>
      <c r="G10" s="5">
        <v>4</v>
      </c>
      <c r="H10" s="6">
        <f t="shared" si="0"/>
        <v>0.36363636363636365</v>
      </c>
      <c r="I10" s="5">
        <v>1</v>
      </c>
      <c r="J10" s="7">
        <f t="shared" si="6"/>
        <v>9.0909090909090912E-2</v>
      </c>
      <c r="K10" s="5">
        <v>3</v>
      </c>
      <c r="L10" s="7">
        <f t="shared" si="8"/>
        <v>0.27272727272727271</v>
      </c>
      <c r="M10" s="7">
        <f t="shared" si="7"/>
        <v>0.24242424242424243</v>
      </c>
      <c r="N10" s="8">
        <v>3.5</v>
      </c>
      <c r="O10" s="8">
        <v>2</v>
      </c>
      <c r="P10" s="8">
        <v>2.75</v>
      </c>
      <c r="Q10" s="8">
        <v>2.5</v>
      </c>
      <c r="R10" s="8">
        <v>2.75</v>
      </c>
      <c r="S10" s="8">
        <v>3.75</v>
      </c>
      <c r="T10" s="8">
        <v>1.5</v>
      </c>
      <c r="U10" s="8">
        <v>2.6785714285714284</v>
      </c>
      <c r="V10" s="8">
        <v>4.666666666666667</v>
      </c>
      <c r="W10" s="8">
        <v>4.666666666666667</v>
      </c>
      <c r="X10" s="8">
        <v>2.5</v>
      </c>
      <c r="Y10" s="32">
        <v>3.6279761904761907</v>
      </c>
      <c r="Z10" s="5">
        <v>0</v>
      </c>
      <c r="AA10" s="11">
        <f t="shared" si="1"/>
        <v>0</v>
      </c>
      <c r="AB10" s="5">
        <v>0</v>
      </c>
      <c r="AC10" s="11">
        <f t="shared" si="2"/>
        <v>0</v>
      </c>
      <c r="AD10" s="5">
        <v>2</v>
      </c>
      <c r="AE10" s="11">
        <f t="shared" si="3"/>
        <v>1</v>
      </c>
    </row>
    <row r="11" spans="1:31" ht="36">
      <c r="A11" s="4" t="s">
        <v>11</v>
      </c>
      <c r="B11" s="4" t="s">
        <v>12</v>
      </c>
      <c r="C11" s="5">
        <v>17</v>
      </c>
      <c r="D11" s="5">
        <v>14</v>
      </c>
      <c r="E11" s="7">
        <f t="shared" si="5"/>
        <v>0.82352941176470584</v>
      </c>
      <c r="F11" s="5">
        <v>20</v>
      </c>
      <c r="G11" s="5">
        <v>19</v>
      </c>
      <c r="H11" s="6">
        <f t="shared" si="0"/>
        <v>0.95</v>
      </c>
      <c r="I11" s="5">
        <v>5</v>
      </c>
      <c r="J11" s="7">
        <f t="shared" si="6"/>
        <v>0.25</v>
      </c>
      <c r="K11" s="5">
        <v>12</v>
      </c>
      <c r="L11" s="7">
        <f t="shared" si="8"/>
        <v>0.6</v>
      </c>
      <c r="M11" s="7">
        <f t="shared" si="7"/>
        <v>0.6</v>
      </c>
      <c r="N11" s="8">
        <v>4</v>
      </c>
      <c r="O11" s="8">
        <v>3.4</v>
      </c>
      <c r="P11" s="8">
        <v>4</v>
      </c>
      <c r="Q11" s="8">
        <v>4.2</v>
      </c>
      <c r="R11" s="8">
        <v>3.4</v>
      </c>
      <c r="S11" s="8">
        <v>3.4</v>
      </c>
      <c r="T11" s="8">
        <v>3</v>
      </c>
      <c r="U11" s="8">
        <v>3.6285714285714286</v>
      </c>
      <c r="V11" s="8">
        <v>4.3368644067796609</v>
      </c>
      <c r="W11" s="8">
        <v>4.185654008438819</v>
      </c>
      <c r="X11" s="8">
        <v>3.5090909090909088</v>
      </c>
      <c r="Y11" s="32">
        <v>3.915045188220204</v>
      </c>
      <c r="Z11" s="5">
        <v>2</v>
      </c>
      <c r="AA11" s="11">
        <f t="shared" si="1"/>
        <v>0.14285714285714285</v>
      </c>
      <c r="AB11" s="5">
        <v>1</v>
      </c>
      <c r="AC11" s="11">
        <f t="shared" si="2"/>
        <v>7.1428571428571425E-2</v>
      </c>
      <c r="AD11" s="5">
        <v>11</v>
      </c>
      <c r="AE11" s="11">
        <f t="shared" si="3"/>
        <v>0.7857142857142857</v>
      </c>
    </row>
    <row r="12" spans="1:31">
      <c r="A12" s="4" t="s">
        <v>13</v>
      </c>
      <c r="B12" s="4" t="s">
        <v>85</v>
      </c>
      <c r="C12" s="5">
        <v>12</v>
      </c>
      <c r="D12" s="5">
        <v>12</v>
      </c>
      <c r="E12" s="7">
        <f t="shared" si="5"/>
        <v>1</v>
      </c>
      <c r="F12" s="5">
        <v>31</v>
      </c>
      <c r="G12" s="5">
        <v>12</v>
      </c>
      <c r="H12" s="6">
        <f t="shared" si="0"/>
        <v>0.38709677419354838</v>
      </c>
      <c r="I12" s="5">
        <v>9</v>
      </c>
      <c r="J12" s="7">
        <f t="shared" si="6"/>
        <v>0.29032258064516131</v>
      </c>
      <c r="K12" s="5">
        <v>0</v>
      </c>
      <c r="L12" s="7">
        <f t="shared" si="8"/>
        <v>0</v>
      </c>
      <c r="M12" s="7">
        <f t="shared" si="7"/>
        <v>0.22580645161290325</v>
      </c>
      <c r="N12" s="8">
        <v>2.5</v>
      </c>
      <c r="O12" s="8">
        <v>2</v>
      </c>
      <c r="P12" s="8">
        <v>2.3333333333333335</v>
      </c>
      <c r="Q12" s="8">
        <v>1.3333333333333333</v>
      </c>
      <c r="R12" s="8">
        <v>2.625</v>
      </c>
      <c r="S12" s="8">
        <v>2.2222222222222223</v>
      </c>
      <c r="T12" s="8">
        <v>1.8888888888888888</v>
      </c>
      <c r="U12" s="8">
        <v>2.128968253968254</v>
      </c>
      <c r="V12" s="8">
        <v>2.9590643274853803</v>
      </c>
      <c r="W12" s="8">
        <v>3.230994152046784</v>
      </c>
      <c r="X12" s="8"/>
      <c r="Y12" s="32">
        <v>2.7730089111668064</v>
      </c>
      <c r="Z12" s="5">
        <v>2</v>
      </c>
      <c r="AA12" s="11">
        <f t="shared" si="1"/>
        <v>0.16666666666666666</v>
      </c>
      <c r="AB12" s="5">
        <v>8</v>
      </c>
      <c r="AC12" s="11">
        <f t="shared" si="2"/>
        <v>0.66666666666666663</v>
      </c>
      <c r="AD12" s="5">
        <v>2</v>
      </c>
      <c r="AE12" s="11">
        <f t="shared" si="3"/>
        <v>0.16666666666666666</v>
      </c>
    </row>
    <row r="13" spans="1:31" ht="24">
      <c r="A13" s="4" t="s">
        <v>14</v>
      </c>
      <c r="B13" s="4" t="s">
        <v>15</v>
      </c>
      <c r="C13" s="5">
        <v>31</v>
      </c>
      <c r="D13" s="5">
        <v>11</v>
      </c>
      <c r="E13" s="7">
        <f t="shared" si="5"/>
        <v>0.35483870967741937</v>
      </c>
      <c r="F13" s="5">
        <v>13</v>
      </c>
      <c r="G13" s="5">
        <v>10</v>
      </c>
      <c r="H13" s="6">
        <f t="shared" si="0"/>
        <v>0.76923076923076927</v>
      </c>
      <c r="I13" s="5">
        <v>4</v>
      </c>
      <c r="J13" s="7">
        <f t="shared" si="6"/>
        <v>0.30769230769230771</v>
      </c>
      <c r="K13" s="5">
        <v>2</v>
      </c>
      <c r="L13" s="7">
        <f t="shared" si="8"/>
        <v>0.15384615384615385</v>
      </c>
      <c r="M13" s="7">
        <f t="shared" si="7"/>
        <v>0.4102564102564103</v>
      </c>
      <c r="N13" s="8">
        <v>3.25</v>
      </c>
      <c r="O13" s="8">
        <v>3</v>
      </c>
      <c r="P13" s="8">
        <v>3</v>
      </c>
      <c r="Q13" s="8">
        <v>2.75</v>
      </c>
      <c r="R13" s="8">
        <v>2.75</v>
      </c>
      <c r="S13" s="8">
        <v>3.75</v>
      </c>
      <c r="T13" s="8">
        <v>2</v>
      </c>
      <c r="U13" s="8">
        <v>2.9285714285714284</v>
      </c>
      <c r="V13" s="8">
        <v>3.7857142857142856</v>
      </c>
      <c r="W13" s="8">
        <v>3.6309523809523814</v>
      </c>
      <c r="X13" s="8">
        <v>1.9</v>
      </c>
      <c r="Y13" s="32">
        <v>3.0613095238095238</v>
      </c>
      <c r="Z13" s="5">
        <v>1</v>
      </c>
      <c r="AA13" s="11">
        <f t="shared" si="1"/>
        <v>9.0909090909090912E-2</v>
      </c>
      <c r="AB13" s="5">
        <v>3</v>
      </c>
      <c r="AC13" s="11">
        <f t="shared" si="2"/>
        <v>0.27272727272727271</v>
      </c>
      <c r="AD13" s="5">
        <v>7</v>
      </c>
      <c r="AE13" s="11">
        <f t="shared" si="3"/>
        <v>0.63636363636363635</v>
      </c>
    </row>
    <row r="14" spans="1:31" ht="24">
      <c r="A14" s="4" t="s">
        <v>16</v>
      </c>
      <c r="B14" s="4" t="s">
        <v>17</v>
      </c>
      <c r="C14" s="5">
        <v>14</v>
      </c>
      <c r="D14" s="5">
        <v>11</v>
      </c>
      <c r="E14" s="7">
        <f t="shared" si="5"/>
        <v>0.7857142857142857</v>
      </c>
      <c r="F14" s="5">
        <v>16</v>
      </c>
      <c r="G14" s="5">
        <v>9</v>
      </c>
      <c r="H14" s="6">
        <f t="shared" si="0"/>
        <v>0.5625</v>
      </c>
      <c r="I14" s="5">
        <v>4</v>
      </c>
      <c r="J14" s="7">
        <f t="shared" si="6"/>
        <v>0.25</v>
      </c>
      <c r="K14" s="5">
        <v>0</v>
      </c>
      <c r="L14" s="7">
        <f t="shared" si="8"/>
        <v>0</v>
      </c>
      <c r="M14" s="7">
        <f t="shared" si="7"/>
        <v>0.27083333333333331</v>
      </c>
      <c r="N14" s="8">
        <v>2.75</v>
      </c>
      <c r="O14" s="8">
        <v>1</v>
      </c>
      <c r="P14" s="8">
        <v>2.5</v>
      </c>
      <c r="Q14" s="8">
        <v>1.75</v>
      </c>
      <c r="R14" s="8">
        <v>2.75</v>
      </c>
      <c r="S14" s="8">
        <v>4</v>
      </c>
      <c r="T14" s="8">
        <v>2.25</v>
      </c>
      <c r="U14" s="8">
        <v>2.4285714285714284</v>
      </c>
      <c r="V14" s="8">
        <v>3.3347457627118642</v>
      </c>
      <c r="W14" s="8">
        <v>3.2941176470588234</v>
      </c>
      <c r="X14" s="8"/>
      <c r="Y14" s="32">
        <v>3.0191449461140381</v>
      </c>
      <c r="Z14" s="5">
        <v>1</v>
      </c>
      <c r="AA14" s="11">
        <f t="shared" si="1"/>
        <v>9.0909090909090912E-2</v>
      </c>
      <c r="AB14" s="5">
        <v>5</v>
      </c>
      <c r="AC14" s="11">
        <f t="shared" si="2"/>
        <v>0.45454545454545453</v>
      </c>
      <c r="AD14" s="5">
        <v>5</v>
      </c>
      <c r="AE14" s="11">
        <f t="shared" si="3"/>
        <v>0.45454545454545453</v>
      </c>
    </row>
    <row r="15" spans="1:31" ht="36">
      <c r="A15" s="4" t="s">
        <v>18</v>
      </c>
      <c r="B15" s="4" t="s">
        <v>19</v>
      </c>
      <c r="C15" s="5">
        <v>5</v>
      </c>
      <c r="D15" s="5">
        <v>5</v>
      </c>
      <c r="E15" s="7">
        <f t="shared" si="5"/>
        <v>1</v>
      </c>
      <c r="F15" s="5">
        <v>2</v>
      </c>
      <c r="G15" s="5">
        <v>2</v>
      </c>
      <c r="H15" s="6">
        <f t="shared" si="0"/>
        <v>1</v>
      </c>
      <c r="I15" s="5">
        <v>2</v>
      </c>
      <c r="J15" s="7">
        <f t="shared" si="6"/>
        <v>1</v>
      </c>
      <c r="K15" s="5">
        <v>1</v>
      </c>
      <c r="L15" s="7">
        <f t="shared" si="8"/>
        <v>0.5</v>
      </c>
      <c r="M15" s="7">
        <f t="shared" si="7"/>
        <v>0.83333333333333337</v>
      </c>
      <c r="N15" s="8">
        <v>4.5</v>
      </c>
      <c r="O15" s="8">
        <v>4.5</v>
      </c>
      <c r="P15" s="8">
        <v>5</v>
      </c>
      <c r="Q15" s="8">
        <v>5</v>
      </c>
      <c r="R15" s="8">
        <v>4</v>
      </c>
      <c r="S15" s="8">
        <v>4.5</v>
      </c>
      <c r="T15" s="8">
        <v>4.5</v>
      </c>
      <c r="U15" s="8">
        <v>4.5714285714285712</v>
      </c>
      <c r="V15" s="8">
        <v>4.7272727272727275</v>
      </c>
      <c r="W15" s="8">
        <v>4.8181818181818183</v>
      </c>
      <c r="X15" s="8"/>
      <c r="Y15" s="32">
        <v>4.7056277056277063</v>
      </c>
      <c r="Z15" s="5">
        <v>0</v>
      </c>
      <c r="AA15" s="11">
        <f t="shared" si="1"/>
        <v>0</v>
      </c>
      <c r="AB15" s="5">
        <v>0</v>
      </c>
      <c r="AC15" s="11">
        <f t="shared" si="2"/>
        <v>0</v>
      </c>
      <c r="AD15" s="5">
        <v>5</v>
      </c>
      <c r="AE15" s="11">
        <f t="shared" si="3"/>
        <v>1</v>
      </c>
    </row>
    <row r="16" spans="1:31" ht="48">
      <c r="A16" s="4" t="s">
        <v>20</v>
      </c>
      <c r="B16" s="4" t="s">
        <v>21</v>
      </c>
      <c r="C16" s="5">
        <v>14</v>
      </c>
      <c r="D16" s="5">
        <v>11</v>
      </c>
      <c r="E16" s="7">
        <f t="shared" si="5"/>
        <v>0.7857142857142857</v>
      </c>
      <c r="F16" s="5">
        <v>4</v>
      </c>
      <c r="G16" s="5">
        <v>3</v>
      </c>
      <c r="H16" s="6">
        <f t="shared" si="0"/>
        <v>0.75</v>
      </c>
      <c r="I16" s="5">
        <v>1</v>
      </c>
      <c r="J16" s="7">
        <f t="shared" si="6"/>
        <v>0.25</v>
      </c>
      <c r="K16" s="5">
        <v>0</v>
      </c>
      <c r="L16" s="7">
        <f t="shared" si="8"/>
        <v>0</v>
      </c>
      <c r="M16" s="7">
        <f t="shared" si="7"/>
        <v>0.33333333333333331</v>
      </c>
      <c r="N16" s="8">
        <v>4</v>
      </c>
      <c r="O16" s="8">
        <v>2.3333333333333335</v>
      </c>
      <c r="P16" s="8">
        <v>4.333333333333333</v>
      </c>
      <c r="Q16" s="8">
        <v>4</v>
      </c>
      <c r="R16" s="8">
        <v>4</v>
      </c>
      <c r="S16" s="8">
        <v>3.6666666666666665</v>
      </c>
      <c r="T16" s="8">
        <v>3.3333333333333335</v>
      </c>
      <c r="U16" s="8">
        <v>3.666666666666667</v>
      </c>
      <c r="V16" s="8">
        <v>3.8936170212765955</v>
      </c>
      <c r="W16" s="8">
        <v>4.1489361702127656</v>
      </c>
      <c r="X16" s="8"/>
      <c r="Y16" s="32">
        <v>3.9030732860520096</v>
      </c>
      <c r="Z16" s="5">
        <v>0</v>
      </c>
      <c r="AA16" s="11">
        <f t="shared" si="1"/>
        <v>0</v>
      </c>
      <c r="AB16" s="5">
        <v>2</v>
      </c>
      <c r="AC16" s="11">
        <f t="shared" si="2"/>
        <v>0.18181818181818182</v>
      </c>
      <c r="AD16" s="5">
        <v>9</v>
      </c>
      <c r="AE16" s="11">
        <f t="shared" si="3"/>
        <v>0.81818181818181823</v>
      </c>
    </row>
    <row r="17" spans="1:31" ht="36">
      <c r="A17" s="4" t="s">
        <v>22</v>
      </c>
      <c r="B17" s="4" t="s">
        <v>23</v>
      </c>
      <c r="C17" s="5">
        <v>9</v>
      </c>
      <c r="D17" s="5">
        <v>9</v>
      </c>
      <c r="E17" s="7">
        <f t="shared" si="5"/>
        <v>1</v>
      </c>
      <c r="F17" s="5">
        <v>9</v>
      </c>
      <c r="G17" s="5">
        <v>4</v>
      </c>
      <c r="H17" s="6">
        <f t="shared" si="0"/>
        <v>0.44444444444444442</v>
      </c>
      <c r="I17" s="5">
        <v>7</v>
      </c>
      <c r="J17" s="7">
        <f t="shared" si="6"/>
        <v>0.77777777777777779</v>
      </c>
      <c r="K17" s="5">
        <v>4</v>
      </c>
      <c r="L17" s="7">
        <f t="shared" si="8"/>
        <v>0.44444444444444442</v>
      </c>
      <c r="M17" s="7">
        <f t="shared" si="7"/>
        <v>0.55555555555555558</v>
      </c>
      <c r="N17" s="8">
        <v>4</v>
      </c>
      <c r="O17" s="8">
        <v>4.166666666666667</v>
      </c>
      <c r="P17" s="8">
        <v>4.5714285714285712</v>
      </c>
      <c r="Q17" s="8">
        <v>4.7142857142857144</v>
      </c>
      <c r="R17" s="8">
        <v>4.7142857142857144</v>
      </c>
      <c r="S17" s="8">
        <v>4.7142857142857144</v>
      </c>
      <c r="T17" s="8">
        <v>4.1428571428571432</v>
      </c>
      <c r="U17" s="8">
        <v>4.4319727891156466</v>
      </c>
      <c r="V17" s="8">
        <v>4.7666666666666666</v>
      </c>
      <c r="W17" s="8">
        <v>4.5444444444444443</v>
      </c>
      <c r="X17" s="8">
        <v>4.8499999999999996</v>
      </c>
      <c r="Y17" s="32">
        <v>4.6482709750566897</v>
      </c>
      <c r="Z17" s="5">
        <v>0</v>
      </c>
      <c r="AA17" s="11">
        <f t="shared" si="1"/>
        <v>0</v>
      </c>
      <c r="AB17" s="5">
        <v>0</v>
      </c>
      <c r="AC17" s="11">
        <f t="shared" si="2"/>
        <v>0</v>
      </c>
      <c r="AD17" s="5">
        <v>9</v>
      </c>
      <c r="AE17" s="11">
        <f t="shared" si="3"/>
        <v>1</v>
      </c>
    </row>
    <row r="18" spans="1:31">
      <c r="A18" s="4" t="s">
        <v>24</v>
      </c>
      <c r="B18" s="4" t="s">
        <v>25</v>
      </c>
      <c r="C18" s="5">
        <v>22</v>
      </c>
      <c r="D18" s="5">
        <v>6</v>
      </c>
      <c r="E18" s="7">
        <f t="shared" si="5"/>
        <v>0.27272727272727271</v>
      </c>
      <c r="F18" s="5">
        <v>24</v>
      </c>
      <c r="G18" s="20">
        <v>6</v>
      </c>
      <c r="H18" s="6">
        <f t="shared" si="0"/>
        <v>0.25</v>
      </c>
      <c r="I18" s="20">
        <v>5</v>
      </c>
      <c r="J18" s="7">
        <f t="shared" si="6"/>
        <v>0.20833333333333334</v>
      </c>
      <c r="K18" s="5">
        <v>1</v>
      </c>
      <c r="L18" s="7">
        <f t="shared" si="8"/>
        <v>4.1666666666666664E-2</v>
      </c>
      <c r="M18" s="7">
        <f t="shared" si="7"/>
        <v>0.16666666666666666</v>
      </c>
      <c r="N18" s="8">
        <v>3.8</v>
      </c>
      <c r="O18" s="8">
        <v>3</v>
      </c>
      <c r="P18" s="8">
        <v>4.2</v>
      </c>
      <c r="Q18" s="8">
        <v>4.5999999999999996</v>
      </c>
      <c r="R18" s="8">
        <v>4.5999999999999996</v>
      </c>
      <c r="S18" s="8">
        <v>4.4000000000000004</v>
      </c>
      <c r="T18" s="8">
        <v>3.8</v>
      </c>
      <c r="U18" s="8">
        <v>4.0571428571428578</v>
      </c>
      <c r="V18" s="8">
        <v>3.7</v>
      </c>
      <c r="W18" s="8">
        <v>3.9666666666666668</v>
      </c>
      <c r="X18" s="8"/>
      <c r="Y18" s="32">
        <v>3.9079365079365083</v>
      </c>
      <c r="Z18" s="5">
        <v>0</v>
      </c>
      <c r="AA18" s="11">
        <f t="shared" si="1"/>
        <v>0</v>
      </c>
      <c r="AB18" s="5">
        <v>1</v>
      </c>
      <c r="AC18" s="11">
        <f t="shared" si="2"/>
        <v>0.16666666666666666</v>
      </c>
      <c r="AD18" s="5">
        <v>5</v>
      </c>
      <c r="AE18" s="11">
        <f t="shared" si="3"/>
        <v>0.83333333333333337</v>
      </c>
    </row>
    <row r="19" spans="1:31" ht="24">
      <c r="A19" s="4" t="s">
        <v>26</v>
      </c>
      <c r="B19" s="4" t="s">
        <v>27</v>
      </c>
      <c r="C19" s="5">
        <v>16</v>
      </c>
      <c r="D19" s="5">
        <v>6</v>
      </c>
      <c r="E19" s="7">
        <f t="shared" si="5"/>
        <v>0.375</v>
      </c>
      <c r="F19" s="5">
        <v>17</v>
      </c>
      <c r="G19" s="5"/>
      <c r="H19" s="6"/>
      <c r="I19" s="5">
        <v>5</v>
      </c>
      <c r="J19" s="7">
        <f t="shared" si="6"/>
        <v>0.29411764705882354</v>
      </c>
      <c r="K19" s="5">
        <v>3</v>
      </c>
      <c r="L19" s="7">
        <f t="shared" si="8"/>
        <v>0.17647058823529413</v>
      </c>
      <c r="M19" s="7">
        <f t="shared" si="7"/>
        <v>0.23529411764705882</v>
      </c>
      <c r="N19" s="8">
        <v>3.2</v>
      </c>
      <c r="O19" s="8">
        <v>4</v>
      </c>
      <c r="P19" s="8">
        <v>4.2</v>
      </c>
      <c r="Q19" s="8">
        <v>4</v>
      </c>
      <c r="R19" s="8">
        <v>4.5999999999999996</v>
      </c>
      <c r="S19" s="8">
        <v>4.5999999999999996</v>
      </c>
      <c r="T19" s="8">
        <v>3.8</v>
      </c>
      <c r="U19" s="8">
        <v>4.0571428571428578</v>
      </c>
      <c r="V19" s="8">
        <v>4</v>
      </c>
      <c r="W19" s="8">
        <v>3.875</v>
      </c>
      <c r="X19" s="8">
        <v>4.6000000000000005</v>
      </c>
      <c r="Y19" s="32">
        <v>4.1330357142857146</v>
      </c>
      <c r="Z19" s="5">
        <v>0</v>
      </c>
      <c r="AA19" s="11">
        <f t="shared" si="1"/>
        <v>0</v>
      </c>
      <c r="AB19" s="5">
        <v>2</v>
      </c>
      <c r="AC19" s="11">
        <f t="shared" si="2"/>
        <v>0.33333333333333331</v>
      </c>
      <c r="AD19" s="5">
        <v>4</v>
      </c>
      <c r="AE19" s="11">
        <f t="shared" si="3"/>
        <v>0.66666666666666663</v>
      </c>
    </row>
    <row r="20" spans="1:31">
      <c r="A20" s="4" t="s">
        <v>28</v>
      </c>
      <c r="B20" s="4" t="s">
        <v>29</v>
      </c>
      <c r="C20" s="5">
        <v>10</v>
      </c>
      <c r="D20" s="5">
        <v>5</v>
      </c>
      <c r="E20" s="7">
        <f t="shared" si="5"/>
        <v>0.5</v>
      </c>
      <c r="F20" s="5">
        <v>9</v>
      </c>
      <c r="G20" s="5">
        <v>1</v>
      </c>
      <c r="H20" s="6">
        <f t="shared" si="0"/>
        <v>0.1111111111111111</v>
      </c>
      <c r="I20" s="5">
        <v>3</v>
      </c>
      <c r="J20" s="7">
        <f t="shared" si="6"/>
        <v>0.33333333333333331</v>
      </c>
      <c r="K20" s="5">
        <v>4</v>
      </c>
      <c r="L20" s="7">
        <f t="shared" si="8"/>
        <v>0.44444444444444442</v>
      </c>
      <c r="M20" s="7">
        <f t="shared" si="7"/>
        <v>0.29629629629629628</v>
      </c>
      <c r="N20" s="8">
        <v>3.6666666666666665</v>
      </c>
      <c r="O20" s="8">
        <v>3</v>
      </c>
      <c r="P20" s="8">
        <v>3.6666666666666665</v>
      </c>
      <c r="Q20" s="8">
        <v>3.3333333333333335</v>
      </c>
      <c r="R20" s="8">
        <v>4.333333333333333</v>
      </c>
      <c r="S20" s="8">
        <v>4</v>
      </c>
      <c r="T20" s="8">
        <v>3.6666666666666665</v>
      </c>
      <c r="U20" s="8">
        <v>3.666666666666667</v>
      </c>
      <c r="V20" s="8">
        <v>3.84</v>
      </c>
      <c r="W20" s="8">
        <v>3.4000000000000004</v>
      </c>
      <c r="X20" s="8">
        <v>4.1833333333333336</v>
      </c>
      <c r="Y20" s="32">
        <v>3.7725</v>
      </c>
      <c r="Z20" s="5">
        <v>0</v>
      </c>
      <c r="AA20" s="11">
        <f t="shared" si="1"/>
        <v>0</v>
      </c>
      <c r="AB20" s="5">
        <v>3</v>
      </c>
      <c r="AC20" s="11">
        <f t="shared" si="2"/>
        <v>0.6</v>
      </c>
      <c r="AD20" s="5">
        <v>2</v>
      </c>
      <c r="AE20" s="11">
        <f t="shared" si="3"/>
        <v>0.4</v>
      </c>
    </row>
    <row r="21" spans="1:31" ht="24">
      <c r="A21" s="4" t="s">
        <v>30</v>
      </c>
      <c r="B21" s="4" t="s">
        <v>31</v>
      </c>
      <c r="C21" s="5">
        <v>5</v>
      </c>
      <c r="D21" s="5">
        <v>5</v>
      </c>
      <c r="E21" s="7">
        <f t="shared" si="5"/>
        <v>1</v>
      </c>
      <c r="F21" s="5">
        <v>36</v>
      </c>
      <c r="G21" s="5"/>
      <c r="H21" s="6"/>
      <c r="I21" s="5">
        <v>6</v>
      </c>
      <c r="J21" s="7">
        <f t="shared" si="6"/>
        <v>0.16666666666666666</v>
      </c>
      <c r="K21" s="5">
        <v>5</v>
      </c>
      <c r="L21" s="7">
        <f t="shared" si="8"/>
        <v>0.1388888888888889</v>
      </c>
      <c r="M21" s="7">
        <f t="shared" si="7"/>
        <v>0.15277777777777779</v>
      </c>
      <c r="N21" s="8">
        <v>3.1666666666666665</v>
      </c>
      <c r="O21" s="8">
        <v>2.6666666666666665</v>
      </c>
      <c r="P21" s="8">
        <v>4</v>
      </c>
      <c r="Q21" s="8">
        <v>4</v>
      </c>
      <c r="R21" s="8">
        <v>3.3333333333333335</v>
      </c>
      <c r="S21" s="8">
        <v>4</v>
      </c>
      <c r="T21" s="8">
        <v>3</v>
      </c>
      <c r="U21" s="8">
        <v>3.4523809523809521</v>
      </c>
      <c r="V21" s="8">
        <v>3.6333333333333337</v>
      </c>
      <c r="W21" s="8">
        <v>3.55</v>
      </c>
      <c r="X21" s="8">
        <v>3.2</v>
      </c>
      <c r="Y21" s="32">
        <v>3.4589285714285714</v>
      </c>
      <c r="Z21" s="5">
        <v>0</v>
      </c>
      <c r="AA21" s="11">
        <f t="shared" si="1"/>
        <v>0</v>
      </c>
      <c r="AB21" s="5">
        <v>3</v>
      </c>
      <c r="AC21" s="11">
        <f t="shared" si="2"/>
        <v>0.6</v>
      </c>
      <c r="AD21" s="5">
        <v>2</v>
      </c>
      <c r="AE21" s="11">
        <f t="shared" si="3"/>
        <v>0.4</v>
      </c>
    </row>
    <row r="22" spans="1:31" ht="24">
      <c r="A22" s="4" t="s">
        <v>32</v>
      </c>
      <c r="B22" s="4" t="s">
        <v>33</v>
      </c>
      <c r="C22" s="5">
        <v>2</v>
      </c>
      <c r="D22" s="5">
        <v>2</v>
      </c>
      <c r="E22" s="7">
        <f t="shared" si="5"/>
        <v>1</v>
      </c>
      <c r="F22" s="5">
        <v>19</v>
      </c>
      <c r="G22" s="5"/>
      <c r="H22" s="6"/>
      <c r="I22" s="5">
        <v>4</v>
      </c>
      <c r="J22" s="7">
        <f t="shared" si="6"/>
        <v>0.21052631578947367</v>
      </c>
      <c r="K22" s="5">
        <v>1</v>
      </c>
      <c r="L22" s="7">
        <f t="shared" si="8"/>
        <v>5.2631578947368418E-2</v>
      </c>
      <c r="M22" s="7">
        <f t="shared" si="7"/>
        <v>0.13157894736842105</v>
      </c>
      <c r="N22" s="8">
        <v>4.25</v>
      </c>
      <c r="O22" s="8">
        <v>2</v>
      </c>
      <c r="P22" s="8">
        <v>2.75</v>
      </c>
      <c r="Q22" s="8">
        <v>4.5</v>
      </c>
      <c r="R22" s="8">
        <v>3.5</v>
      </c>
      <c r="S22" s="8">
        <v>3.75</v>
      </c>
      <c r="T22" s="8">
        <v>3</v>
      </c>
      <c r="U22" s="8">
        <v>3.3928571428571428</v>
      </c>
      <c r="V22" s="8">
        <v>4.2</v>
      </c>
      <c r="W22" s="8">
        <v>4.75</v>
      </c>
      <c r="X22" s="8"/>
      <c r="Y22" s="32">
        <v>4.1142857142857148</v>
      </c>
      <c r="Z22" s="5">
        <v>0</v>
      </c>
      <c r="AA22" s="11">
        <f t="shared" si="1"/>
        <v>0</v>
      </c>
      <c r="AB22" s="5">
        <v>0</v>
      </c>
      <c r="AC22" s="11">
        <f t="shared" si="2"/>
        <v>0</v>
      </c>
      <c r="AD22" s="5">
        <v>2</v>
      </c>
      <c r="AE22" s="11">
        <f t="shared" si="3"/>
        <v>1</v>
      </c>
    </row>
    <row r="23" spans="1:31" ht="36">
      <c r="A23" s="4" t="s">
        <v>34</v>
      </c>
      <c r="B23" s="4" t="s">
        <v>35</v>
      </c>
      <c r="C23" s="5">
        <v>10</v>
      </c>
      <c r="D23" s="5">
        <v>10</v>
      </c>
      <c r="E23" s="7">
        <f t="shared" si="5"/>
        <v>1</v>
      </c>
      <c r="F23" s="5">
        <v>12</v>
      </c>
      <c r="G23" s="5">
        <v>5</v>
      </c>
      <c r="H23" s="6">
        <f t="shared" si="0"/>
        <v>0.41666666666666669</v>
      </c>
      <c r="I23" s="5">
        <v>6</v>
      </c>
      <c r="J23" s="7">
        <f t="shared" si="6"/>
        <v>0.5</v>
      </c>
      <c r="K23" s="5">
        <v>4</v>
      </c>
      <c r="L23" s="7">
        <f t="shared" si="8"/>
        <v>0.33333333333333331</v>
      </c>
      <c r="M23" s="7">
        <f t="shared" si="7"/>
        <v>0.41666666666666669</v>
      </c>
      <c r="N23" s="8">
        <v>3.6666666666666665</v>
      </c>
      <c r="O23" s="8">
        <v>3.8333333333333335</v>
      </c>
      <c r="P23" s="8">
        <v>4.333333333333333</v>
      </c>
      <c r="Q23" s="8">
        <v>3.6666666666666665</v>
      </c>
      <c r="R23" s="8">
        <v>3.6666666666666665</v>
      </c>
      <c r="S23" s="8">
        <v>4.5</v>
      </c>
      <c r="T23" s="8">
        <v>3.5</v>
      </c>
      <c r="U23" s="8">
        <v>3.8809523809523805</v>
      </c>
      <c r="V23" s="8">
        <v>3.929577464788732</v>
      </c>
      <c r="W23" s="8">
        <v>4.028169014084507</v>
      </c>
      <c r="X23" s="8">
        <v>4.8499999999999996</v>
      </c>
      <c r="Y23" s="32">
        <v>4.1721747149564052</v>
      </c>
      <c r="Z23" s="5">
        <v>0</v>
      </c>
      <c r="AA23" s="11">
        <f t="shared" si="1"/>
        <v>0</v>
      </c>
      <c r="AB23" s="5">
        <v>2</v>
      </c>
      <c r="AC23" s="11">
        <f t="shared" si="2"/>
        <v>0.2</v>
      </c>
      <c r="AD23" s="5">
        <v>8</v>
      </c>
      <c r="AE23" s="11">
        <f t="shared" si="3"/>
        <v>0.8</v>
      </c>
    </row>
    <row r="24" spans="1:31" ht="24">
      <c r="A24" s="4" t="s">
        <v>36</v>
      </c>
      <c r="B24" s="4" t="s">
        <v>37</v>
      </c>
      <c r="C24" s="5">
        <v>18</v>
      </c>
      <c r="D24" s="5">
        <v>18</v>
      </c>
      <c r="E24" s="7">
        <f t="shared" si="5"/>
        <v>1</v>
      </c>
      <c r="F24" s="5">
        <v>22</v>
      </c>
      <c r="G24" s="5">
        <v>16</v>
      </c>
      <c r="H24" s="6">
        <f t="shared" si="0"/>
        <v>0.72727272727272729</v>
      </c>
      <c r="I24" s="5">
        <v>18</v>
      </c>
      <c r="J24" s="7">
        <f t="shared" si="6"/>
        <v>0.81818181818181823</v>
      </c>
      <c r="K24" s="5">
        <v>6</v>
      </c>
      <c r="L24" s="7">
        <f t="shared" si="8"/>
        <v>0.27272727272727271</v>
      </c>
      <c r="M24" s="7">
        <f t="shared" si="7"/>
        <v>0.60606060606060608</v>
      </c>
      <c r="N24" s="8">
        <v>2</v>
      </c>
      <c r="O24" s="8">
        <v>2.0555555555555554</v>
      </c>
      <c r="P24" s="8">
        <v>2.3333333333333335</v>
      </c>
      <c r="Q24" s="8">
        <v>1.8888888888888888</v>
      </c>
      <c r="R24" s="8">
        <v>1.8888888888888888</v>
      </c>
      <c r="S24" s="8">
        <v>2.1666666666666665</v>
      </c>
      <c r="T24" s="8">
        <v>1</v>
      </c>
      <c r="U24" s="8">
        <v>1.9047619047619049</v>
      </c>
      <c r="V24" s="8">
        <v>2.8697033898305087</v>
      </c>
      <c r="W24" s="8">
        <v>2.7798941798941801</v>
      </c>
      <c r="X24" s="8">
        <v>2.4</v>
      </c>
      <c r="Y24" s="32">
        <v>2.4885898686216485</v>
      </c>
      <c r="Z24" s="5">
        <v>6</v>
      </c>
      <c r="AA24" s="11">
        <f t="shared" si="1"/>
        <v>0.33333333333333331</v>
      </c>
      <c r="AB24" s="5">
        <v>8</v>
      </c>
      <c r="AC24" s="11">
        <f t="shared" si="2"/>
        <v>0.44444444444444442</v>
      </c>
      <c r="AD24" s="5">
        <v>4</v>
      </c>
      <c r="AE24" s="11">
        <f t="shared" si="3"/>
        <v>0.22222222222222221</v>
      </c>
    </row>
    <row r="25" spans="1:31" ht="24">
      <c r="A25" s="4" t="s">
        <v>38</v>
      </c>
      <c r="B25" s="4" t="s">
        <v>39</v>
      </c>
      <c r="C25" s="5">
        <v>13</v>
      </c>
      <c r="D25" s="5">
        <v>5</v>
      </c>
      <c r="E25" s="7">
        <f t="shared" si="5"/>
        <v>0.38461538461538464</v>
      </c>
      <c r="F25" s="5">
        <v>18</v>
      </c>
      <c r="G25" s="5">
        <v>7</v>
      </c>
      <c r="H25" s="6">
        <f t="shared" si="0"/>
        <v>0.3888888888888889</v>
      </c>
      <c r="I25" s="5">
        <v>7</v>
      </c>
      <c r="J25" s="7">
        <f t="shared" si="6"/>
        <v>0.3888888888888889</v>
      </c>
      <c r="K25" s="5">
        <v>1</v>
      </c>
      <c r="L25" s="7">
        <f t="shared" si="8"/>
        <v>5.5555555555555552E-2</v>
      </c>
      <c r="M25" s="7">
        <f t="shared" si="7"/>
        <v>0.27777777777777779</v>
      </c>
      <c r="N25" s="8">
        <v>3.1428571428571428</v>
      </c>
      <c r="O25" s="8">
        <v>2.8571428571428572</v>
      </c>
      <c r="P25" s="8">
        <v>3.5714285714285716</v>
      </c>
      <c r="Q25" s="8">
        <v>4</v>
      </c>
      <c r="R25" s="8">
        <v>3.7142857142857144</v>
      </c>
      <c r="S25" s="8">
        <v>4.2857142857142856</v>
      </c>
      <c r="T25" s="8">
        <v>3.1428571428571428</v>
      </c>
      <c r="U25" s="8">
        <v>3.5306122448979589</v>
      </c>
      <c r="V25" s="8">
        <v>3.76890756302521</v>
      </c>
      <c r="W25" s="8">
        <v>3.9453781512605044</v>
      </c>
      <c r="X25" s="8"/>
      <c r="Y25" s="32">
        <v>3.7482993197278911</v>
      </c>
      <c r="Z25" s="5">
        <v>0</v>
      </c>
      <c r="AA25" s="11">
        <f t="shared" si="1"/>
        <v>0</v>
      </c>
      <c r="AB25" s="5">
        <v>3</v>
      </c>
      <c r="AC25" s="11">
        <f t="shared" si="2"/>
        <v>0.6</v>
      </c>
      <c r="AD25" s="5">
        <v>2</v>
      </c>
      <c r="AE25" s="11">
        <f t="shared" si="3"/>
        <v>0.4</v>
      </c>
    </row>
    <row r="26" spans="1:31" ht="24">
      <c r="A26" s="4" t="s">
        <v>40</v>
      </c>
      <c r="B26" s="4" t="s">
        <v>41</v>
      </c>
      <c r="C26" s="5">
        <v>9</v>
      </c>
      <c r="D26" s="5">
        <v>6</v>
      </c>
      <c r="E26" s="7">
        <f t="shared" si="5"/>
        <v>0.66666666666666663</v>
      </c>
      <c r="F26" s="5">
        <v>13</v>
      </c>
      <c r="G26" s="5">
        <v>5</v>
      </c>
      <c r="H26" s="6">
        <f t="shared" si="0"/>
        <v>0.38461538461538464</v>
      </c>
      <c r="I26" s="5">
        <v>4</v>
      </c>
      <c r="J26" s="7">
        <f t="shared" si="6"/>
        <v>0.30769230769230771</v>
      </c>
      <c r="K26" s="5">
        <v>5</v>
      </c>
      <c r="L26" s="7">
        <f t="shared" si="8"/>
        <v>0.38461538461538464</v>
      </c>
      <c r="M26" s="7">
        <f t="shared" si="7"/>
        <v>0.35897435897435898</v>
      </c>
      <c r="N26" s="8">
        <v>3.75</v>
      </c>
      <c r="O26" s="8">
        <v>4.5</v>
      </c>
      <c r="P26" s="8">
        <v>4.5</v>
      </c>
      <c r="Q26" s="8">
        <v>5</v>
      </c>
      <c r="R26" s="8">
        <v>5</v>
      </c>
      <c r="S26" s="8">
        <v>4.75</v>
      </c>
      <c r="T26" s="8">
        <v>3.75</v>
      </c>
      <c r="U26" s="8">
        <v>4.4642857142857144</v>
      </c>
      <c r="V26" s="8">
        <v>4.25</v>
      </c>
      <c r="W26" s="8">
        <v>3.916666666666667</v>
      </c>
      <c r="X26" s="8">
        <v>4.25</v>
      </c>
      <c r="Y26" s="32">
        <v>4.2202380952380958</v>
      </c>
      <c r="Z26" s="5">
        <v>0</v>
      </c>
      <c r="AA26" s="11">
        <f t="shared" si="1"/>
        <v>0</v>
      </c>
      <c r="AB26" s="5">
        <v>1</v>
      </c>
      <c r="AC26" s="11">
        <f t="shared" si="2"/>
        <v>0.16666666666666666</v>
      </c>
      <c r="AD26" s="5">
        <v>5</v>
      </c>
      <c r="AE26" s="11">
        <f t="shared" si="3"/>
        <v>0.83333333333333337</v>
      </c>
    </row>
    <row r="27" spans="1:31" ht="36">
      <c r="A27" s="4" t="s">
        <v>42</v>
      </c>
      <c r="B27" s="4" t="s">
        <v>43</v>
      </c>
      <c r="C27" s="5">
        <v>9</v>
      </c>
      <c r="D27" s="5">
        <v>7</v>
      </c>
      <c r="E27" s="7">
        <f t="shared" si="5"/>
        <v>0.77777777777777779</v>
      </c>
      <c r="F27" s="5">
        <v>11</v>
      </c>
      <c r="G27" s="5">
        <v>10</v>
      </c>
      <c r="H27" s="6">
        <f t="shared" si="0"/>
        <v>0.90909090909090906</v>
      </c>
      <c r="I27" s="5">
        <v>9</v>
      </c>
      <c r="J27" s="7">
        <f t="shared" si="6"/>
        <v>0.81818181818181823</v>
      </c>
      <c r="K27" s="5">
        <v>4</v>
      </c>
      <c r="L27" s="7">
        <f t="shared" si="8"/>
        <v>0.36363636363636365</v>
      </c>
      <c r="M27" s="7">
        <f t="shared" si="7"/>
        <v>0.69696969696969691</v>
      </c>
      <c r="N27" s="8">
        <v>3.3333333333333335</v>
      </c>
      <c r="O27" s="8">
        <v>3.1111111111111112</v>
      </c>
      <c r="P27" s="8">
        <v>3.4444444444444446</v>
      </c>
      <c r="Q27" s="8">
        <v>3.5555555555555554</v>
      </c>
      <c r="R27" s="8">
        <v>3.3333333333333335</v>
      </c>
      <c r="S27" s="8">
        <v>3.6666666666666665</v>
      </c>
      <c r="T27" s="8">
        <v>2.8888888888888888</v>
      </c>
      <c r="U27" s="8">
        <v>3.3333333333333335</v>
      </c>
      <c r="V27" s="8">
        <v>3.7244318181818183</v>
      </c>
      <c r="W27" s="8">
        <v>3.8005464480874318</v>
      </c>
      <c r="X27" s="8">
        <v>4.3499999999999996</v>
      </c>
      <c r="Y27" s="32">
        <v>3.8020778999006457</v>
      </c>
      <c r="Z27" s="5">
        <v>0</v>
      </c>
      <c r="AA27" s="11">
        <f t="shared" si="1"/>
        <v>0</v>
      </c>
      <c r="AB27" s="5">
        <v>1</v>
      </c>
      <c r="AC27" s="11">
        <f t="shared" si="2"/>
        <v>0.14285714285714285</v>
      </c>
      <c r="AD27" s="5">
        <v>6</v>
      </c>
      <c r="AE27" s="11">
        <f t="shared" si="3"/>
        <v>0.8571428571428571</v>
      </c>
    </row>
    <row r="28" spans="1:31" ht="24">
      <c r="A28" s="4" t="s">
        <v>44</v>
      </c>
      <c r="B28" s="4" t="s">
        <v>45</v>
      </c>
      <c r="C28" s="5">
        <v>20</v>
      </c>
      <c r="D28" s="5">
        <v>20</v>
      </c>
      <c r="E28" s="7">
        <f t="shared" si="5"/>
        <v>1</v>
      </c>
      <c r="F28" s="5">
        <v>24</v>
      </c>
      <c r="G28" s="5">
        <v>12</v>
      </c>
      <c r="H28" s="6">
        <f t="shared" si="0"/>
        <v>0.5</v>
      </c>
      <c r="I28" s="5">
        <v>13</v>
      </c>
      <c r="J28" s="7">
        <f t="shared" si="6"/>
        <v>0.54166666666666663</v>
      </c>
      <c r="K28" s="5">
        <v>6</v>
      </c>
      <c r="L28" s="7">
        <f t="shared" si="8"/>
        <v>0.25</v>
      </c>
      <c r="M28" s="7">
        <f t="shared" si="7"/>
        <v>0.43055555555555552</v>
      </c>
      <c r="N28" s="8">
        <v>3.9230769230769229</v>
      </c>
      <c r="O28" s="8">
        <v>3.6153846153846154</v>
      </c>
      <c r="P28" s="8">
        <v>3.8461538461538463</v>
      </c>
      <c r="Q28" s="8">
        <v>3.6153846153846154</v>
      </c>
      <c r="R28" s="8">
        <v>4.0769230769230766</v>
      </c>
      <c r="S28" s="8">
        <v>4</v>
      </c>
      <c r="T28" s="8">
        <v>3.8461538461538463</v>
      </c>
      <c r="U28" s="8">
        <v>3.8461538461538463</v>
      </c>
      <c r="V28" s="8">
        <v>3.8483685220729367</v>
      </c>
      <c r="W28" s="8">
        <v>4.0134357005758154</v>
      </c>
      <c r="X28" s="8">
        <v>4.1333333333333337</v>
      </c>
      <c r="Y28" s="32">
        <v>3.9603228505339834</v>
      </c>
      <c r="Z28" s="5">
        <v>0</v>
      </c>
      <c r="AA28" s="11">
        <f t="shared" si="1"/>
        <v>0</v>
      </c>
      <c r="AB28" s="5">
        <v>3</v>
      </c>
      <c r="AC28" s="11">
        <f t="shared" si="2"/>
        <v>0.15</v>
      </c>
      <c r="AD28" s="5">
        <v>17</v>
      </c>
      <c r="AE28" s="11">
        <f t="shared" si="3"/>
        <v>0.85</v>
      </c>
    </row>
    <row r="29" spans="1:31" ht="24">
      <c r="A29" s="4" t="s">
        <v>46</v>
      </c>
      <c r="B29" s="4" t="s">
        <v>86</v>
      </c>
      <c r="C29" s="5">
        <v>13</v>
      </c>
      <c r="D29" s="5">
        <v>9</v>
      </c>
      <c r="E29" s="7">
        <f t="shared" si="5"/>
        <v>0.69230769230769229</v>
      </c>
      <c r="F29" s="5">
        <v>8</v>
      </c>
      <c r="G29" s="5">
        <v>5</v>
      </c>
      <c r="H29" s="6">
        <f t="shared" si="0"/>
        <v>0.625</v>
      </c>
      <c r="I29" s="5">
        <v>5</v>
      </c>
      <c r="J29" s="7">
        <f t="shared" si="6"/>
        <v>0.625</v>
      </c>
      <c r="K29" s="5">
        <v>2</v>
      </c>
      <c r="L29" s="7">
        <f t="shared" si="8"/>
        <v>0.25</v>
      </c>
      <c r="M29" s="7">
        <f t="shared" si="7"/>
        <v>0.5</v>
      </c>
      <c r="N29" s="8">
        <v>3.6</v>
      </c>
      <c r="O29" s="8">
        <v>3.6</v>
      </c>
      <c r="P29" s="8">
        <v>3.25</v>
      </c>
      <c r="Q29" s="8">
        <v>4.2</v>
      </c>
      <c r="R29" s="8">
        <v>4</v>
      </c>
      <c r="S29" s="8">
        <v>4.2</v>
      </c>
      <c r="T29" s="8">
        <v>2.8</v>
      </c>
      <c r="U29" s="8">
        <v>3.6642857142857141</v>
      </c>
      <c r="V29" s="8">
        <v>3.8372093023255811</v>
      </c>
      <c r="W29" s="8">
        <v>3.7906976744186043</v>
      </c>
      <c r="X29" s="8">
        <v>3.2</v>
      </c>
      <c r="Y29" s="32">
        <v>3.6230481727574748</v>
      </c>
      <c r="Z29" s="5">
        <v>1</v>
      </c>
      <c r="AA29" s="11">
        <f t="shared" si="1"/>
        <v>0.1111111111111111</v>
      </c>
      <c r="AB29" s="5">
        <v>1</v>
      </c>
      <c r="AC29" s="11">
        <f t="shared" si="2"/>
        <v>0.1111111111111111</v>
      </c>
      <c r="AD29" s="5">
        <v>7</v>
      </c>
      <c r="AE29" s="11">
        <f t="shared" si="3"/>
        <v>0.77777777777777779</v>
      </c>
    </row>
    <row r="30" spans="1:31" ht="24">
      <c r="A30" s="4" t="s">
        <v>47</v>
      </c>
      <c r="B30" s="4" t="s">
        <v>48</v>
      </c>
      <c r="C30" s="5">
        <v>24</v>
      </c>
      <c r="D30" s="5">
        <v>24</v>
      </c>
      <c r="E30" s="7">
        <f t="shared" si="5"/>
        <v>1</v>
      </c>
      <c r="F30" s="5">
        <v>41</v>
      </c>
      <c r="G30" s="5">
        <v>28</v>
      </c>
      <c r="H30" s="6">
        <f t="shared" si="0"/>
        <v>0.68292682926829273</v>
      </c>
      <c r="I30" s="5">
        <v>21</v>
      </c>
      <c r="J30" s="7">
        <f t="shared" si="6"/>
        <v>0.51219512195121952</v>
      </c>
      <c r="K30" s="5">
        <v>11</v>
      </c>
      <c r="L30" s="7">
        <f t="shared" si="8"/>
        <v>0.26829268292682928</v>
      </c>
      <c r="M30" s="7">
        <f t="shared" si="7"/>
        <v>0.48780487804878053</v>
      </c>
      <c r="N30" s="8">
        <v>2.7894736842105261</v>
      </c>
      <c r="O30" s="8">
        <v>1.8095238095238095</v>
      </c>
      <c r="P30" s="8">
        <v>2.4285714285714284</v>
      </c>
      <c r="Q30" s="8">
        <v>2.7619047619047619</v>
      </c>
      <c r="R30" s="8">
        <v>2.7619047619047619</v>
      </c>
      <c r="S30" s="8">
        <v>2.7142857142857144</v>
      </c>
      <c r="T30" s="8">
        <v>2.3809523809523809</v>
      </c>
      <c r="U30" s="8">
        <v>2.5209452201933407</v>
      </c>
      <c r="V30" s="8">
        <v>3.0430743243243246</v>
      </c>
      <c r="W30" s="8">
        <v>3.1452702702702702</v>
      </c>
      <c r="X30" s="8">
        <v>1.9200000000000004</v>
      </c>
      <c r="Y30" s="32">
        <v>2.6573224536969837</v>
      </c>
      <c r="Z30" s="5">
        <v>8</v>
      </c>
      <c r="AA30" s="11">
        <f t="shared" si="1"/>
        <v>0.33333333333333331</v>
      </c>
      <c r="AB30" s="5">
        <v>10</v>
      </c>
      <c r="AC30" s="11">
        <f t="shared" si="2"/>
        <v>0.41666666666666669</v>
      </c>
      <c r="AD30" s="5">
        <v>9</v>
      </c>
      <c r="AE30" s="11">
        <f t="shared" si="3"/>
        <v>0.375</v>
      </c>
    </row>
    <row r="31" spans="1:31" ht="24">
      <c r="A31" s="4" t="s">
        <v>49</v>
      </c>
      <c r="B31" s="4" t="s">
        <v>50</v>
      </c>
      <c r="C31" s="5">
        <v>24</v>
      </c>
      <c r="D31" s="5">
        <v>17</v>
      </c>
      <c r="E31" s="7">
        <f t="shared" si="5"/>
        <v>0.70833333333333337</v>
      </c>
      <c r="F31" s="5">
        <v>35</v>
      </c>
      <c r="G31" s="5">
        <v>18</v>
      </c>
      <c r="H31" s="6">
        <f t="shared" si="0"/>
        <v>0.51428571428571423</v>
      </c>
      <c r="I31" s="5">
        <v>16</v>
      </c>
      <c r="J31" s="7">
        <f t="shared" si="6"/>
        <v>0.45714285714285713</v>
      </c>
      <c r="K31" s="5">
        <v>9</v>
      </c>
      <c r="L31" s="7">
        <f t="shared" si="8"/>
        <v>0.25714285714285712</v>
      </c>
      <c r="M31" s="7">
        <f t="shared" si="7"/>
        <v>0.40952380952380946</v>
      </c>
      <c r="N31" s="8">
        <v>2.3125</v>
      </c>
      <c r="O31" s="8">
        <v>0.875</v>
      </c>
      <c r="P31" s="8">
        <v>2.4</v>
      </c>
      <c r="Q31" s="8">
        <v>2.75</v>
      </c>
      <c r="R31" s="8">
        <v>3.2</v>
      </c>
      <c r="S31" s="8">
        <v>3.3333333333333335</v>
      </c>
      <c r="T31" s="8">
        <v>1.0666666666666667</v>
      </c>
      <c r="U31" s="8">
        <v>2.2767857142857144</v>
      </c>
      <c r="V31" s="8">
        <v>3.236559139784946</v>
      </c>
      <c r="W31" s="8">
        <v>3.163636363636364</v>
      </c>
      <c r="X31" s="8">
        <v>3.1</v>
      </c>
      <c r="Y31" s="32">
        <v>2.9442453044267558</v>
      </c>
      <c r="Z31" s="5">
        <v>0</v>
      </c>
      <c r="AA31" s="11">
        <f t="shared" si="1"/>
        <v>0</v>
      </c>
      <c r="AB31" s="5">
        <v>11</v>
      </c>
      <c r="AC31" s="11">
        <f t="shared" si="2"/>
        <v>0.6470588235294118</v>
      </c>
      <c r="AD31" s="5">
        <v>6</v>
      </c>
      <c r="AE31" s="11">
        <f t="shared" si="3"/>
        <v>0.35294117647058826</v>
      </c>
    </row>
    <row r="32" spans="1:31" ht="24">
      <c r="A32" s="4" t="s">
        <v>51</v>
      </c>
      <c r="B32" s="4" t="s">
        <v>52</v>
      </c>
      <c r="C32" s="5">
        <v>27</v>
      </c>
      <c r="D32" s="5">
        <v>22</v>
      </c>
      <c r="E32" s="7">
        <f t="shared" si="5"/>
        <v>0.81481481481481477</v>
      </c>
      <c r="F32" s="5">
        <v>8</v>
      </c>
      <c r="G32" s="5">
        <v>6</v>
      </c>
      <c r="H32" s="6">
        <f t="shared" si="0"/>
        <v>0.75</v>
      </c>
      <c r="I32" s="5">
        <v>5</v>
      </c>
      <c r="J32" s="7">
        <f t="shared" si="6"/>
        <v>0.625</v>
      </c>
      <c r="K32" s="5">
        <v>3</v>
      </c>
      <c r="L32" s="7">
        <f t="shared" si="8"/>
        <v>0.375</v>
      </c>
      <c r="M32" s="7">
        <f t="shared" si="7"/>
        <v>0.58333333333333337</v>
      </c>
      <c r="N32" s="8">
        <v>2.2000000000000002</v>
      </c>
      <c r="O32" s="8">
        <v>0.4</v>
      </c>
      <c r="P32" s="8">
        <v>1.2</v>
      </c>
      <c r="Q32" s="8">
        <v>1.6</v>
      </c>
      <c r="R32" s="8">
        <v>2.4</v>
      </c>
      <c r="S32" s="8">
        <v>2.6</v>
      </c>
      <c r="T32" s="8">
        <v>1</v>
      </c>
      <c r="U32" s="8">
        <v>1.6285714285714286</v>
      </c>
      <c r="V32" s="8">
        <v>4.04</v>
      </c>
      <c r="W32" s="8">
        <v>4.08</v>
      </c>
      <c r="X32" s="8">
        <v>3.5333333333333328</v>
      </c>
      <c r="Y32" s="32">
        <v>3.3204761904761906</v>
      </c>
      <c r="Z32" s="5">
        <v>1</v>
      </c>
      <c r="AA32" s="11">
        <f t="shared" si="1"/>
        <v>4.5454545454545456E-2</v>
      </c>
      <c r="AB32" s="5">
        <v>3</v>
      </c>
      <c r="AC32" s="11">
        <f t="shared" si="2"/>
        <v>0.13636363636363635</v>
      </c>
      <c r="AD32" s="5">
        <v>18</v>
      </c>
      <c r="AE32" s="11">
        <f t="shared" si="3"/>
        <v>0.81818181818181823</v>
      </c>
    </row>
    <row r="33" spans="1:31" ht="36">
      <c r="A33" s="4" t="s">
        <v>53</v>
      </c>
      <c r="B33" s="4" t="s">
        <v>54</v>
      </c>
      <c r="C33" s="5">
        <v>22</v>
      </c>
      <c r="D33" s="5">
        <v>10</v>
      </c>
      <c r="E33" s="7">
        <f t="shared" si="5"/>
        <v>0.45454545454545453</v>
      </c>
      <c r="F33" s="5">
        <v>9</v>
      </c>
      <c r="G33" s="5">
        <v>1</v>
      </c>
      <c r="H33" s="6">
        <f t="shared" si="0"/>
        <v>0.1111111111111111</v>
      </c>
      <c r="I33" s="5">
        <v>4</v>
      </c>
      <c r="J33" s="7">
        <f t="shared" si="6"/>
        <v>0.44444444444444442</v>
      </c>
      <c r="K33" s="5">
        <v>3</v>
      </c>
      <c r="L33" s="7">
        <f t="shared" si="8"/>
        <v>0.33333333333333331</v>
      </c>
      <c r="M33" s="7">
        <f t="shared" si="7"/>
        <v>0.29629629629629628</v>
      </c>
      <c r="N33" s="8">
        <v>3</v>
      </c>
      <c r="O33" s="8">
        <v>1.25</v>
      </c>
      <c r="P33" s="8">
        <v>3.25</v>
      </c>
      <c r="Q33" s="8">
        <v>3.75</v>
      </c>
      <c r="R33" s="8">
        <v>3.25</v>
      </c>
      <c r="S33" s="8">
        <v>3.25</v>
      </c>
      <c r="T33" s="8">
        <v>1.5</v>
      </c>
      <c r="U33" s="8">
        <v>2.75</v>
      </c>
      <c r="V33" s="8">
        <v>3.9130434782608692</v>
      </c>
      <c r="W33" s="8">
        <v>3.8695652173913047</v>
      </c>
      <c r="X33" s="8">
        <v>4.4666666666666659</v>
      </c>
      <c r="Y33" s="32">
        <v>3.7498188405797102</v>
      </c>
      <c r="Z33" s="5">
        <v>2</v>
      </c>
      <c r="AA33" s="11">
        <f t="shared" si="1"/>
        <v>0.2</v>
      </c>
      <c r="AB33" s="5">
        <v>3</v>
      </c>
      <c r="AC33" s="11">
        <f t="shared" si="2"/>
        <v>0.3</v>
      </c>
      <c r="AD33" s="5">
        <v>5</v>
      </c>
      <c r="AE33" s="11">
        <f t="shared" si="3"/>
        <v>0.5</v>
      </c>
    </row>
    <row r="34" spans="1:31" ht="36">
      <c r="A34" s="4" t="s">
        <v>55</v>
      </c>
      <c r="B34" s="4" t="s">
        <v>56</v>
      </c>
      <c r="C34" s="5">
        <v>32</v>
      </c>
      <c r="D34" s="5">
        <v>10</v>
      </c>
      <c r="E34" s="7">
        <f t="shared" si="5"/>
        <v>0.3125</v>
      </c>
      <c r="F34" s="5">
        <v>12</v>
      </c>
      <c r="G34" s="5">
        <v>5</v>
      </c>
      <c r="H34" s="6">
        <f t="shared" si="0"/>
        <v>0.41666666666666669</v>
      </c>
      <c r="I34" s="5">
        <v>3</v>
      </c>
      <c r="J34" s="7">
        <f t="shared" si="6"/>
        <v>0.25</v>
      </c>
      <c r="K34" s="5">
        <v>0</v>
      </c>
      <c r="L34" s="7">
        <f t="shared" si="8"/>
        <v>0</v>
      </c>
      <c r="M34" s="7">
        <f t="shared" si="7"/>
        <v>0.22222222222222224</v>
      </c>
      <c r="N34" s="8">
        <v>3.6666666666666665</v>
      </c>
      <c r="O34" s="8">
        <v>3.6666666666666665</v>
      </c>
      <c r="P34" s="8">
        <v>3.6666666666666665</v>
      </c>
      <c r="Q34" s="8">
        <v>3.3333333333333335</v>
      </c>
      <c r="R34" s="8">
        <v>4</v>
      </c>
      <c r="S34" s="8">
        <v>4</v>
      </c>
      <c r="T34" s="8">
        <v>3</v>
      </c>
      <c r="U34" s="8">
        <v>3.6190476190476195</v>
      </c>
      <c r="V34" s="8">
        <v>4.264367816091954</v>
      </c>
      <c r="W34" s="8">
        <v>4.2261904761904763</v>
      </c>
      <c r="X34" s="8"/>
      <c r="Y34" s="32">
        <v>4.0365353037766836</v>
      </c>
      <c r="Z34" s="5">
        <v>0</v>
      </c>
      <c r="AA34" s="11">
        <f t="shared" si="1"/>
        <v>0</v>
      </c>
      <c r="AB34" s="5">
        <v>0</v>
      </c>
      <c r="AC34" s="11">
        <f t="shared" si="2"/>
        <v>0</v>
      </c>
      <c r="AD34" s="5">
        <v>10</v>
      </c>
      <c r="AE34" s="11">
        <f t="shared" si="3"/>
        <v>1</v>
      </c>
    </row>
    <row r="35" spans="1:31" ht="24" customHeight="1">
      <c r="B35" s="21" t="s">
        <v>91</v>
      </c>
      <c r="C35" s="24">
        <f>SUM(C3:C34)</f>
        <v>512</v>
      </c>
      <c r="D35" s="24">
        <f>SUM(D3:D34)</f>
        <v>364</v>
      </c>
      <c r="E35" s="23">
        <f t="shared" si="5"/>
        <v>0.7109375</v>
      </c>
      <c r="F35" s="24">
        <f>SUM(F3:F34)</f>
        <v>665</v>
      </c>
      <c r="G35" s="24">
        <f>SUM(G3:G34)</f>
        <v>318</v>
      </c>
      <c r="H35" s="22">
        <f t="shared" si="0"/>
        <v>0.47819548872180451</v>
      </c>
      <c r="I35" s="24">
        <f>SUM(I3:I34)</f>
        <v>265</v>
      </c>
      <c r="J35" s="23">
        <f t="shared" si="6"/>
        <v>0.39849624060150374</v>
      </c>
      <c r="K35" s="24">
        <f>SUM(K3:K34)</f>
        <v>156</v>
      </c>
      <c r="L35" s="23">
        <f t="shared" si="8"/>
        <v>0.23458646616541354</v>
      </c>
      <c r="M35" s="23">
        <f t="shared" si="7"/>
        <v>0.37042606516290727</v>
      </c>
      <c r="N35" s="27">
        <v>3.3842303959370517</v>
      </c>
      <c r="O35" s="27">
        <v>2.7454100529100534</v>
      </c>
      <c r="P35" s="27">
        <v>3.4107919371077262</v>
      </c>
      <c r="Q35" s="27">
        <v>3.466811762311762</v>
      </c>
      <c r="R35" s="27">
        <v>3.5863934944198106</v>
      </c>
      <c r="S35" s="27">
        <v>3.7890710026700742</v>
      </c>
      <c r="T35" s="27">
        <v>2.8169051462240309</v>
      </c>
      <c r="U35" s="27">
        <v>3.3142305416543576</v>
      </c>
      <c r="V35" s="27">
        <v>3.8147607346886216</v>
      </c>
      <c r="W35" s="27">
        <v>3.7861593822704451</v>
      </c>
      <c r="X35" s="27">
        <v>3.6113092347064475</v>
      </c>
      <c r="Y35" s="33">
        <v>3.6316149733299676</v>
      </c>
      <c r="Z35" s="25">
        <f>SUM(Z3:Z34)</f>
        <v>39</v>
      </c>
      <c r="AA35" s="26">
        <f>Z35/379</f>
        <v>0.10290237467018469</v>
      </c>
      <c r="AB35" s="24">
        <f>SUM(AB3:AB34)</f>
        <v>109</v>
      </c>
      <c r="AC35" s="26">
        <f>AB35/379</f>
        <v>0.28759894459102903</v>
      </c>
      <c r="AD35" s="24">
        <f>SUM(AD3:AD34)</f>
        <v>231</v>
      </c>
      <c r="AE35" s="26">
        <f>AD35/379</f>
        <v>0.60949868073878632</v>
      </c>
    </row>
  </sheetData>
  <mergeCells count="6">
    <mergeCell ref="N1:Q1"/>
    <mergeCell ref="R1:T1"/>
    <mergeCell ref="Z1:AE1"/>
    <mergeCell ref="Z2:AA2"/>
    <mergeCell ref="AB2:AC2"/>
    <mergeCell ref="AD2:AE2"/>
  </mergeCells>
  <pageMargins left="0.7" right="0.7" top="0.75" bottom="0.75" header="0.3" footer="0.3"/>
  <pageSetup paperSize="9" scale="34" orientation="landscape" r:id="rId1"/>
  <ignoredErrors>
    <ignoredError sqref="E35 H35 J35 AA35:AB35 AC35:AD3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53957D10-8ED3-4FAF-A864-7749BDA413AC}"/>
</file>

<file path=customXml/itemProps2.xml><?xml version="1.0" encoding="utf-8"?>
<ds:datastoreItem xmlns:ds="http://schemas.openxmlformats.org/officeDocument/2006/customXml" ds:itemID="{FF735F34-34F0-417A-88D3-79E56B93F6FC}"/>
</file>

<file path=customXml/itemProps3.xml><?xml version="1.0" encoding="utf-8"?>
<ds:datastoreItem xmlns:ds="http://schemas.openxmlformats.org/officeDocument/2006/customXml" ds:itemID="{B1E36501-F406-4C2F-B8DD-F130BBDEA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Preguntas</vt:lpstr>
      <vt:lpstr>Resultados</vt:lpstr>
      <vt:lpstr>Portada!Área_de_impresión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gilp</cp:lastModifiedBy>
  <cp:lastPrinted>2013-09-13T08:07:28Z</cp:lastPrinted>
  <dcterms:created xsi:type="dcterms:W3CDTF">2013-09-12T10:38:18Z</dcterms:created>
  <dcterms:modified xsi:type="dcterms:W3CDTF">2014-03-04T16:49:14Z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