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5" windowWidth="20730" windowHeight="11400"/>
  </bookViews>
  <sheets>
    <sheet name="Portada" sheetId="6" r:id="rId1"/>
    <sheet name="Preguntas" sheetId="3" r:id="rId2"/>
    <sheet name="Resultados" sheetId="1" r:id="rId3"/>
  </sheets>
  <calcPr calcId="145621"/>
</workbook>
</file>

<file path=xl/calcChain.xml><?xml version="1.0" encoding="utf-8"?>
<calcChain xmlns="http://schemas.openxmlformats.org/spreadsheetml/2006/main">
  <c r="AA39" i="1" l="1"/>
  <c r="W39" i="1" l="1"/>
  <c r="AE39" i="1" l="1"/>
  <c r="AG39" i="1"/>
  <c r="AH39" i="1" s="1"/>
  <c r="AC39" i="1"/>
  <c r="AD39" i="1" s="1"/>
  <c r="X39" i="1"/>
  <c r="Y39" i="1"/>
  <c r="Z39" i="1"/>
  <c r="J39" i="1"/>
  <c r="G39" i="1"/>
  <c r="H39" i="1"/>
  <c r="I39" i="1"/>
  <c r="K39" i="1"/>
  <c r="L39" i="1" s="1"/>
  <c r="M39" i="1"/>
  <c r="F39" i="1"/>
  <c r="D39" i="1"/>
  <c r="AF39" i="1" s="1"/>
  <c r="C39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" i="1"/>
  <c r="N39" i="1" l="1"/>
  <c r="O39" i="1"/>
  <c r="E39" i="1"/>
  <c r="AH4" i="1"/>
  <c r="AH5" i="1"/>
  <c r="AH6" i="1"/>
  <c r="AH7" i="1"/>
  <c r="AH8" i="1"/>
  <c r="AH9" i="1"/>
  <c r="AH10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7" i="1"/>
  <c r="AH28" i="1"/>
  <c r="AH30" i="1"/>
  <c r="AH31" i="1"/>
  <c r="AH32" i="1"/>
  <c r="AH34" i="1"/>
  <c r="AH35" i="1"/>
  <c r="AH36" i="1"/>
  <c r="AH37" i="1"/>
  <c r="AH38" i="1"/>
  <c r="AH3" i="1"/>
  <c r="AF4" i="1"/>
  <c r="AF5" i="1"/>
  <c r="AF6" i="1"/>
  <c r="AF7" i="1"/>
  <c r="AF8" i="1"/>
  <c r="AF9" i="1"/>
  <c r="AF10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7" i="1"/>
  <c r="AF28" i="1"/>
  <c r="AF30" i="1"/>
  <c r="AF31" i="1"/>
  <c r="AF32" i="1"/>
  <c r="AF34" i="1"/>
  <c r="AF35" i="1"/>
  <c r="AF36" i="1"/>
  <c r="AF37" i="1"/>
  <c r="AF38" i="1"/>
  <c r="AF3" i="1"/>
  <c r="AD4" i="1"/>
  <c r="AD5" i="1"/>
  <c r="AD6" i="1"/>
  <c r="AD7" i="1"/>
  <c r="AD8" i="1"/>
  <c r="AD9" i="1"/>
  <c r="AD10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7" i="1"/>
  <c r="AD28" i="1"/>
  <c r="AD30" i="1"/>
  <c r="AD31" i="1"/>
  <c r="AD32" i="1"/>
  <c r="AD34" i="1"/>
  <c r="AD35" i="1"/>
  <c r="AD36" i="1"/>
  <c r="AD37" i="1"/>
  <c r="AD38" i="1"/>
  <c r="AD3" i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5" i="1"/>
  <c r="W38" i="1" l="1"/>
  <c r="W22" i="1"/>
  <c r="W23" i="1"/>
  <c r="W24" i="1"/>
  <c r="W25" i="1"/>
  <c r="W27" i="1"/>
  <c r="W28" i="1"/>
  <c r="W29" i="1"/>
  <c r="W30" i="1"/>
  <c r="W31" i="1"/>
  <c r="W32" i="1"/>
  <c r="W34" i="1"/>
  <c r="W35" i="1"/>
  <c r="W36" i="1"/>
  <c r="W37" i="1"/>
  <c r="W21" i="1"/>
  <c r="W6" i="1"/>
  <c r="W7" i="1"/>
  <c r="W8" i="1"/>
  <c r="W9" i="1"/>
  <c r="W10" i="1"/>
  <c r="W12" i="1"/>
  <c r="W13" i="1"/>
  <c r="W14" i="1"/>
  <c r="W15" i="1"/>
  <c r="W16" i="1"/>
  <c r="W17" i="1"/>
  <c r="W18" i="1"/>
  <c r="W19" i="1"/>
  <c r="W20" i="1"/>
  <c r="W5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O25" i="1" s="1"/>
  <c r="L26" i="1"/>
  <c r="L27" i="1"/>
  <c r="L28" i="1"/>
  <c r="O28" i="1" s="1"/>
  <c r="L29" i="1"/>
  <c r="O29" i="1" s="1"/>
  <c r="L30" i="1"/>
  <c r="L31" i="1"/>
  <c r="L32" i="1"/>
  <c r="L33" i="1"/>
  <c r="L34" i="1"/>
  <c r="L35" i="1"/>
  <c r="L36" i="1"/>
  <c r="L37" i="1"/>
  <c r="L38" i="1"/>
  <c r="L5" i="1"/>
  <c r="J33" i="1"/>
  <c r="O33" i="1" l="1"/>
  <c r="J38" i="1"/>
  <c r="O38" i="1" s="1"/>
  <c r="J37" i="1"/>
  <c r="O37" i="1" s="1"/>
  <c r="J36" i="1"/>
  <c r="O36" i="1" s="1"/>
  <c r="J35" i="1"/>
  <c r="O35" i="1" s="1"/>
  <c r="J34" i="1"/>
  <c r="O34" i="1" s="1"/>
  <c r="J32" i="1"/>
  <c r="O32" i="1" s="1"/>
  <c r="J31" i="1"/>
  <c r="O31" i="1" s="1"/>
  <c r="J30" i="1"/>
  <c r="O30" i="1" s="1"/>
  <c r="J27" i="1"/>
  <c r="O27" i="1" s="1"/>
  <c r="J26" i="1"/>
  <c r="O26" i="1" s="1"/>
  <c r="J24" i="1"/>
  <c r="O24" i="1" s="1"/>
  <c r="J23" i="1"/>
  <c r="O23" i="1" s="1"/>
  <c r="J22" i="1"/>
  <c r="O22" i="1" s="1"/>
  <c r="J21" i="1"/>
  <c r="O21" i="1" s="1"/>
  <c r="J20" i="1"/>
  <c r="O20" i="1" s="1"/>
  <c r="J19" i="1"/>
  <c r="O19" i="1" s="1"/>
  <c r="J18" i="1"/>
  <c r="O18" i="1" s="1"/>
  <c r="J17" i="1"/>
  <c r="O17" i="1" s="1"/>
  <c r="J16" i="1"/>
  <c r="O16" i="1" s="1"/>
  <c r="J15" i="1"/>
  <c r="O15" i="1" s="1"/>
  <c r="J14" i="1"/>
  <c r="O14" i="1" s="1"/>
  <c r="J13" i="1"/>
  <c r="O13" i="1" s="1"/>
  <c r="J12" i="1"/>
  <c r="O12" i="1" s="1"/>
  <c r="J11" i="1"/>
  <c r="O11" i="1" s="1"/>
  <c r="J10" i="1"/>
  <c r="O10" i="1" s="1"/>
  <c r="J9" i="1"/>
  <c r="O9" i="1" s="1"/>
  <c r="J8" i="1"/>
  <c r="O8" i="1" s="1"/>
  <c r="J7" i="1"/>
  <c r="O7" i="1" s="1"/>
  <c r="J6" i="1"/>
  <c r="O6" i="1" s="1"/>
  <c r="J5" i="1"/>
  <c r="O5" i="1" s="1"/>
  <c r="J4" i="1"/>
  <c r="J3" i="1"/>
</calcChain>
</file>

<file path=xl/sharedStrings.xml><?xml version="1.0" encoding="utf-8"?>
<sst xmlns="http://schemas.openxmlformats.org/spreadsheetml/2006/main" count="243" uniqueCount="134">
  <si>
    <t>COMPARTIDAS POP CAMINOS</t>
  </si>
  <si>
    <t>COMPARTIDAS POSTGRADO CAMINOS</t>
  </si>
  <si>
    <t>M1-CONTEXTOS</t>
  </si>
  <si>
    <t>M1-DERECHO</t>
  </si>
  <si>
    <t>MASTER EN FUNDAMENTOS Y PRINCIPIOS DEL SISTEMA JURIDICO</t>
  </si>
  <si>
    <t>M1-EDUCACION</t>
  </si>
  <si>
    <t>MASTER EN FORMACION DEL PROFESORADO DE EDUCACION SECUNDARIA</t>
  </si>
  <si>
    <t>M1-ESPAÑOL</t>
  </si>
  <si>
    <t>MASTER EN ENSEÑANZA DEL ESPAÑOL COMO LENGUA EXTRANJERA</t>
  </si>
  <si>
    <t>M1-GENETICOS</t>
  </si>
  <si>
    <t>MASTER EN CONDICIONANTES GENETICOS, NUTRICIONALES Y AMBIENTALES DEL CRECIMIENTO Y EL DESARROLLO</t>
  </si>
  <si>
    <t>M1-HERIDAS</t>
  </si>
  <si>
    <t>MASTER EN GESTIÓN INTEGRAL E INVESTIGACIÓN EN LOS CUIDADOS DE LAS HERIDAS CRÓNICAS</t>
  </si>
  <si>
    <t>M1-INDUSTRI</t>
  </si>
  <si>
    <t>M1-INGCIVIL</t>
  </si>
  <si>
    <t>MASTER EN INVESTIGACION EN INGENIERIA CIVIL</t>
  </si>
  <si>
    <t>M1-INGINDUST</t>
  </si>
  <si>
    <t>MASTER EN INVESTIGACION EN INGENIERIA INDUSTRIAL</t>
  </si>
  <si>
    <t>M1-INTEGRID</t>
  </si>
  <si>
    <t>MASTER EN INTEGRIDAD Y DURABILIDAD DE MATERIALES, COMPONENTES Y ESTRUCTURAS</t>
  </si>
  <si>
    <t>M1-MEDITERR</t>
  </si>
  <si>
    <t>MASTER DEL MEDITERRANEO AL ATLANTICO. LA CONSTRUCCIÓN DE EUROPA ENTRE EL MUNDO ANTIGUO Y MEDIEVAL</t>
  </si>
  <si>
    <t>M1-MODERNA</t>
  </si>
  <si>
    <t>MASTER  EN ESTUDIOS AVANZADOS DE HISTORIA MODERNA: "MONARQUIA DE ESPAÑA" Ss. XVI-XVIII</t>
  </si>
  <si>
    <t>M2-AMBIENTAL</t>
  </si>
  <si>
    <t>MASTER EN INGENIERIA AMBIENTAL</t>
  </si>
  <si>
    <t>M2-BIOLOGIA</t>
  </si>
  <si>
    <t>MASTER EN BIOLOGIA MOLECULAR Y BIOMEDICINA</t>
  </si>
  <si>
    <t>M2-COMPUTACI</t>
  </si>
  <si>
    <t>MASTER EN COMPUTACION</t>
  </si>
  <si>
    <t>M2-COSTAS-IC</t>
  </si>
  <si>
    <t>MASTER EN INGENIERIA DE COSTAS Y PUERTOS</t>
  </si>
  <si>
    <t>M2-COSTE-GIZ</t>
  </si>
  <si>
    <t>MASTER EN GESTION INTEGRADA DE ZONAS COSTERAS</t>
  </si>
  <si>
    <t>M2-ETINFORMA</t>
  </si>
  <si>
    <t>MASTER EN EMPRESA Y TECNOLOGIAS DE LA INFORMACION</t>
  </si>
  <si>
    <t>M2-HIDRI-GAS</t>
  </si>
  <si>
    <t>MASTER EN GESTION AMBIENTAL DE SISTEMAS HIDRICOS</t>
  </si>
  <si>
    <t>MASTER INTERUNIVERSITARIO EN HISTORIA CONTEMPORANEA</t>
  </si>
  <si>
    <t>M2-IQUIMICA</t>
  </si>
  <si>
    <t>MASTER EN INGENIERIA QUIMICA: PRODUCCION Y CONSUMO SOSTENIBLE</t>
  </si>
  <si>
    <t>M2-MARKETING</t>
  </si>
  <si>
    <t>MASTER EN DIRECCION DE MARKETING: EMPRESAS TURISTICAS</t>
  </si>
  <si>
    <t>M2-MBA</t>
  </si>
  <si>
    <t>MASTER EN DIRECCION DE EMPRESAS MBA</t>
  </si>
  <si>
    <t>M2-PATRIMONI</t>
  </si>
  <si>
    <t>MASTER EN PATRIMONIO HISTORICO Y TERRITORIAL</t>
  </si>
  <si>
    <t>M2-PREHISTOR</t>
  </si>
  <si>
    <t>MASTER EN PREHISTORIA Y ARQUEOLOGIA</t>
  </si>
  <si>
    <t>Media Profesorado</t>
  </si>
  <si>
    <t>PLAN</t>
  </si>
  <si>
    <t>Número Asignaturas</t>
  </si>
  <si>
    <t>Asignaturas Evaluadas</t>
  </si>
  <si>
    <t>% Asignaturas Evaluadas</t>
  </si>
  <si>
    <t>Respuestas 1ª Encuesta</t>
  </si>
  <si>
    <t>Respuestas 2ª Encuesta</t>
  </si>
  <si>
    <t>Respuestas 3ª Encuesta</t>
  </si>
  <si>
    <t>Participación 1ª Encuesta</t>
  </si>
  <si>
    <t>Participación 2ª Encuesta</t>
  </si>
  <si>
    <t>Participación 3ª Encuesta</t>
  </si>
  <si>
    <t>Media ITEM 1</t>
  </si>
  <si>
    <t>Media ITEM 2</t>
  </si>
  <si>
    <t>Media ITEM 3</t>
  </si>
  <si>
    <t>Media ITEM 4</t>
  </si>
  <si>
    <t>Media ITEM 5</t>
  </si>
  <si>
    <t>Media ITEM 6</t>
  </si>
  <si>
    <t>Media ITEM 7</t>
  </si>
  <si>
    <t>Media TFM</t>
  </si>
  <si>
    <t>Asignaturas con media X</t>
  </si>
  <si>
    <t>X&lt;=2,5</t>
  </si>
  <si>
    <t>2,5&lt;X&lt;=3,5</t>
  </si>
  <si>
    <t>3,5&lt;X</t>
  </si>
  <si>
    <t>Parte Común 
Organización Docente</t>
  </si>
  <si>
    <t>Parte Común
Profesorado General</t>
  </si>
  <si>
    <t xml:space="preserve">Media </t>
  </si>
  <si>
    <t>MASTER EN INVESTIGACIÓN E INNOVACIÓN EN CONTEXTOS EDUCATIVOS</t>
  </si>
  <si>
    <t>MASTER EN INGENIERÍA INDUSTRIAL</t>
  </si>
  <si>
    <t>MASTER EN MATEMÁTICAS Y COMPUTACIÓN</t>
  </si>
  <si>
    <t>COMPARTIDAS POP FILOSOFIA Y LETRAS</t>
  </si>
  <si>
    <t>COMPARTIDAS POSTGRADO FILOSOFIA Y LETRAS</t>
  </si>
  <si>
    <t>Media Asignaturas</t>
  </si>
  <si>
    <t>Participación Global (1ª, 2ª y 3ª encuestas)</t>
  </si>
  <si>
    <t xml:space="preserve">ORGANIZACIÓN DOCENTE                         </t>
  </si>
  <si>
    <t>Información contenida en Guías Docentes (objetivos, actividades de aprendizaje, metodología docente, evaluación, bibliografía, etc.).</t>
  </si>
  <si>
    <t>£</t>
  </si>
  <si>
    <t xml:space="preserve">Adecuación entre el número de horas presenciales y trabajo autónomo del estudiante. </t>
  </si>
  <si>
    <t>Material proporcionado para el desarrollo de las asignaturas</t>
  </si>
  <si>
    <t xml:space="preserve">Utilidad de la asistencia a clase, prácticas, tutorías, seminarios, participación en foros, coloquios, etc. </t>
  </si>
  <si>
    <t xml:space="preserve">PROFESORADO                         </t>
  </si>
  <si>
    <t>Atención del profesorado en todo el proceso enseñanza – aprendizaje.</t>
  </si>
  <si>
    <t xml:space="preserve">Conocimientos que sobre las materias tiene el profesorado y cómo los transmite. </t>
  </si>
  <si>
    <t>Coordinación entre las asignaturas que has cursado hasta ahora.</t>
  </si>
  <si>
    <t>PROFESORADO</t>
  </si>
  <si>
    <t>ASIGNATURAS</t>
  </si>
  <si>
    <t>RELACIÓN DE ASIGNATURAS</t>
  </si>
  <si>
    <t>Asignatura 1</t>
  </si>
  <si>
    <t>Asignatura 2</t>
  </si>
  <si>
    <t>Asignatura 3</t>
  </si>
  <si>
    <t>Oferta de temas para el TFM.</t>
  </si>
  <si>
    <t>Proceso de asignación de Tutor/a.</t>
  </si>
  <si>
    <t>Información recibida para el desarrollo del TFM (normativa, plazos, criterios de evaluación, etc.).</t>
  </si>
  <si>
    <t xml:space="preserve">Satisfacción con la labor del Tutor/a (accesibilidad, dedicación, calidad de la tutorización, etc.). </t>
  </si>
  <si>
    <t>Satisfacción general con el Trabajo Fin de Máster.</t>
  </si>
  <si>
    <t>TRABAJO FIN DE MÁSTER</t>
  </si>
  <si>
    <t>MODELO DE ENCUESTA PARA LA EVALUACIÓN DE LA CALIDAD DE LA ENSEÑANZA Y EL PROFESORADO DE LAS TITULACIONES DE MÁSTER DE LA UNIVERSIDAD DE CANTABRIA</t>
  </si>
  <si>
    <t>MEDIA TITULACIÓN
2012-2013</t>
  </si>
  <si>
    <t>MEDIA TITULACIÓN
2013-2014</t>
  </si>
  <si>
    <t>M1-CAMINOS</t>
  </si>
  <si>
    <t>MASTER EN INGENIERÍA DE CAMINOS, CANALES Y PUERTOS</t>
  </si>
  <si>
    <t>M1-CUIDADOS</t>
  </si>
  <si>
    <t>MASTER EN INVESTIGACIÓN EN CUIDADOS DE LA SALUD</t>
  </si>
  <si>
    <t>M1-INSTRUMEN</t>
  </si>
  <si>
    <t>MASTER EN FISICA, INSTRUMENTACIÓN Y MEDIO AMBIENTE</t>
  </si>
  <si>
    <t>M1-MARINA</t>
  </si>
  <si>
    <t>MASTER EN INGENIERÍA MARINA</t>
  </si>
  <si>
    <t>M1-MATEMATIC</t>
  </si>
  <si>
    <t>MASTER EN INICIACIÓN A LA INVESTIGACIÓN EN SALUD MENTAL</t>
  </si>
  <si>
    <t>M1-NAUTICA</t>
  </si>
  <si>
    <t>MASTER EN INGENIERÍA NAUTICA Y GESTIÓN MARITIMA</t>
  </si>
  <si>
    <t>M2-CONSTRUC</t>
  </si>
  <si>
    <t>MASTER EUROPEO EN INGENIERÍA DE LA CONSTRUCCIÓN</t>
  </si>
  <si>
    <t>Matriculados
Asignaturas
1C</t>
  </si>
  <si>
    <t>Matriculados
Asignaturas
2C</t>
  </si>
  <si>
    <t>M2-IAMBIENTA</t>
  </si>
  <si>
    <t>MASTER EN INVESTIGACIÓN EN INGENIERIA AMBIENTAL</t>
  </si>
  <si>
    <t>UNIVERSIDAD DE CANTABRIA</t>
  </si>
  <si>
    <t>Matriculados TFM</t>
  </si>
  <si>
    <t>M1-MENTAL</t>
  </si>
  <si>
    <t>M2-HISTORIA</t>
  </si>
  <si>
    <t>VICERRECTORADO DE ORDENACIÓN ACADÉMICA</t>
  </si>
  <si>
    <t>ENCUESTA DE OPINIÓN DE LOS ESTUDIANTES SOBRE LA ACTIVIDAD DOCENTE DEL PROFESORADO</t>
  </si>
  <si>
    <t xml:space="preserve">TABLA DE RESULTADOS </t>
  </si>
  <si>
    <t>TÍTULOS DE POSTGRADO</t>
  </si>
  <si>
    <t>CURSO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</si>
</sst>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Verdana"/>
      <family val="2"/>
    </font>
    <font>
      <b/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Wingdings 2"/>
      <family val="1"/>
      <charset val="2"/>
    </font>
    <font>
      <sz val="10"/>
      <name val="Arial"/>
      <family val="2"/>
    </font>
    <font>
      <sz val="9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16" fillId="0" borderId="0"/>
    <xf numFmtId="9" fontId="16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5" fillId="0" borderId="0" xfId="0" applyFont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9" fontId="5" fillId="0" borderId="3" xfId="1" applyFont="1" applyBorder="1" applyAlignment="1">
      <alignment horizontal="center" vertical="center" wrapText="1"/>
    </xf>
    <xf numFmtId="9" fontId="4" fillId="0" borderId="3" xfId="1" applyFont="1" applyFill="1" applyBorder="1" applyAlignment="1">
      <alignment horizontal="center" vertical="center" wrapText="1"/>
    </xf>
    <xf numFmtId="2" fontId="4" fillId="0" borderId="3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8" fillId="0" borderId="3" xfId="1" applyFont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2" fontId="6" fillId="0" borderId="0" xfId="2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wrapText="1"/>
    </xf>
    <xf numFmtId="0" fontId="13" fillId="0" borderId="4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0" fillId="0" borderId="0" xfId="0" applyNumberFormat="1"/>
    <xf numFmtId="2" fontId="5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0" borderId="0" xfId="0" applyFont="1" applyAlignment="1">
      <alignment vertical="center" wrapText="1"/>
    </xf>
    <xf numFmtId="9" fontId="5" fillId="0" borderId="0" xfId="1" applyFont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9" fontId="8" fillId="0" borderId="0" xfId="1" applyFont="1" applyAlignment="1">
      <alignment horizontal="center" vertical="center" wrapText="1"/>
    </xf>
    <xf numFmtId="9" fontId="6" fillId="0" borderId="3" xfId="1" applyFont="1" applyFill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8" fillId="10" borderId="0" xfId="0" applyFont="1" applyFill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9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0" borderId="0" xfId="6" applyFont="1"/>
    <xf numFmtId="0" fontId="18" fillId="0" borderId="0" xfId="6" applyFont="1" applyAlignment="1">
      <alignment horizontal="center"/>
    </xf>
    <xf numFmtId="0" fontId="19" fillId="0" borderId="0" xfId="6" applyFont="1" applyAlignment="1">
      <alignment horizontal="center" vertical="distributed"/>
    </xf>
    <xf numFmtId="0" fontId="20" fillId="0" borderId="0" xfId="6" applyFont="1" applyAlignment="1">
      <alignment horizontal="center"/>
    </xf>
    <xf numFmtId="0" fontId="20" fillId="0" borderId="0" xfId="6" applyFont="1" applyAlignment="1">
      <alignment horizontal="center" vertical="center"/>
    </xf>
  </cellXfs>
  <cellStyles count="7">
    <cellStyle name="Normal" xfId="0" builtinId="0"/>
    <cellStyle name="Normal 2" xfId="4"/>
    <cellStyle name="Normal 3" xfId="3"/>
    <cellStyle name="Normal 3 2" xfId="6"/>
    <cellStyle name="Normal_Hoja1" xfId="2"/>
    <cellStyle name="Porcentaje" xfId="1" builtinId="5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7" sqref="B17"/>
    </sheetView>
  </sheetViews>
  <sheetFormatPr baseColWidth="10" defaultRowHeight="12.75" x14ac:dyDescent="0.2"/>
  <sheetData>
    <row r="1" spans="1:10" ht="1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0" ht="15" x14ac:dyDescent="0.25">
      <c r="A2" s="54"/>
      <c r="B2" s="54"/>
      <c r="C2" s="55" t="s">
        <v>129</v>
      </c>
      <c r="D2" s="55"/>
      <c r="E2" s="55"/>
      <c r="F2" s="55"/>
      <c r="G2" s="55"/>
      <c r="H2" s="55"/>
      <c r="I2" s="55"/>
      <c r="J2" s="54"/>
    </row>
    <row r="3" spans="1:10" ht="15" x14ac:dyDescent="0.25">
      <c r="A3" s="54"/>
      <c r="B3" s="54"/>
      <c r="C3" s="55" t="s">
        <v>125</v>
      </c>
      <c r="D3" s="55"/>
      <c r="E3" s="55"/>
      <c r="F3" s="55"/>
      <c r="G3" s="55"/>
      <c r="H3" s="55"/>
      <c r="I3" s="55"/>
      <c r="J3" s="54"/>
    </row>
    <row r="4" spans="1:10" ht="15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0" ht="1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15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0" ht="15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</row>
    <row r="8" spans="1:10" ht="15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</row>
    <row r="9" spans="1:10" ht="15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</row>
    <row r="10" spans="1:10" ht="15" x14ac:dyDescent="0.25">
      <c r="A10" s="54"/>
      <c r="B10" s="56" t="s">
        <v>130</v>
      </c>
      <c r="C10" s="56"/>
      <c r="D10" s="56"/>
      <c r="E10" s="56"/>
      <c r="F10" s="56"/>
      <c r="G10" s="56"/>
      <c r="H10" s="56"/>
      <c r="I10" s="56"/>
      <c r="J10" s="56"/>
    </row>
    <row r="11" spans="1:10" ht="15" x14ac:dyDescent="0.25">
      <c r="A11" s="54"/>
      <c r="B11" s="56"/>
      <c r="C11" s="56"/>
      <c r="D11" s="56"/>
      <c r="E11" s="56"/>
      <c r="F11" s="56"/>
      <c r="G11" s="56"/>
      <c r="H11" s="56"/>
      <c r="I11" s="56"/>
      <c r="J11" s="56"/>
    </row>
    <row r="12" spans="1:10" ht="15" x14ac:dyDescent="0.25">
      <c r="A12" s="54"/>
      <c r="B12" s="56"/>
      <c r="C12" s="56"/>
      <c r="D12" s="56"/>
      <c r="E12" s="56"/>
      <c r="F12" s="56"/>
      <c r="G12" s="56"/>
      <c r="H12" s="56"/>
      <c r="I12" s="56"/>
      <c r="J12" s="56"/>
    </row>
    <row r="13" spans="1:10" ht="15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</row>
    <row r="14" spans="1:10" ht="15.75" x14ac:dyDescent="0.25">
      <c r="A14" s="54"/>
      <c r="B14" s="57" t="s">
        <v>131</v>
      </c>
      <c r="C14" s="57"/>
      <c r="D14" s="57"/>
      <c r="E14" s="57"/>
      <c r="F14" s="57"/>
      <c r="G14" s="57"/>
      <c r="H14" s="57"/>
      <c r="I14" s="57"/>
      <c r="J14" s="57"/>
    </row>
    <row r="15" spans="1:10" ht="15.75" x14ac:dyDescent="0.25">
      <c r="A15" s="54"/>
      <c r="B15" s="58" t="s">
        <v>132</v>
      </c>
      <c r="C15" s="58"/>
      <c r="D15" s="58"/>
      <c r="E15" s="58"/>
      <c r="F15" s="58"/>
      <c r="G15" s="58"/>
      <c r="H15" s="58"/>
      <c r="I15" s="58"/>
      <c r="J15" s="58"/>
    </row>
    <row r="16" spans="1:10" ht="15.75" x14ac:dyDescent="0.25">
      <c r="A16" s="54"/>
      <c r="B16" s="57" t="s">
        <v>133</v>
      </c>
      <c r="C16" s="57"/>
      <c r="D16" s="57"/>
      <c r="E16" s="57"/>
      <c r="F16" s="57"/>
      <c r="G16" s="57"/>
      <c r="H16" s="57"/>
      <c r="I16" s="57"/>
      <c r="J16" s="57"/>
    </row>
    <row r="17" spans="1:10" ht="15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</row>
    <row r="18" spans="1:10" ht="15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</row>
    <row r="19" spans="1:10" ht="15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</row>
  </sheetData>
  <mergeCells count="6">
    <mergeCell ref="C2:I2"/>
    <mergeCell ref="C3:I3"/>
    <mergeCell ref="B10:J12"/>
    <mergeCell ref="B14:J14"/>
    <mergeCell ref="B15:J15"/>
    <mergeCell ref="B16:J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M2" sqref="M2"/>
    </sheetView>
  </sheetViews>
  <sheetFormatPr baseColWidth="10" defaultRowHeight="12.75" x14ac:dyDescent="0.2"/>
  <cols>
    <col min="1" max="1" width="9.7109375" customWidth="1"/>
    <col min="2" max="2" width="39.5703125" customWidth="1"/>
    <col min="3" max="14" width="5.7109375" customWidth="1"/>
  </cols>
  <sheetData>
    <row r="1" spans="1:14" ht="90.75" customHeight="1" x14ac:dyDescent="0.2">
      <c r="A1" s="47" t="s">
        <v>104</v>
      </c>
      <c r="B1" s="47"/>
      <c r="C1" s="47"/>
      <c r="D1" s="47"/>
      <c r="E1" s="47"/>
      <c r="F1" s="47"/>
      <c r="G1" s="47"/>
      <c r="H1" s="47"/>
    </row>
    <row r="2" spans="1:14" ht="27" customHeight="1" x14ac:dyDescent="0.2">
      <c r="A2" s="45" t="s">
        <v>82</v>
      </c>
      <c r="B2" s="45"/>
      <c r="C2" s="45"/>
      <c r="D2" s="45"/>
      <c r="E2" s="45"/>
      <c r="F2" s="45"/>
      <c r="G2" s="45"/>
      <c r="H2" s="45"/>
    </row>
    <row r="3" spans="1:14" x14ac:dyDescent="0.2">
      <c r="A3" s="48"/>
      <c r="B3" s="48"/>
      <c r="C3" s="21">
        <v>0</v>
      </c>
      <c r="D3" s="21">
        <v>1</v>
      </c>
      <c r="E3" s="21">
        <v>2</v>
      </c>
      <c r="F3" s="21">
        <v>3</v>
      </c>
      <c r="G3" s="21">
        <v>4</v>
      </c>
      <c r="H3" s="21">
        <v>5</v>
      </c>
    </row>
    <row r="4" spans="1:14" ht="45" x14ac:dyDescent="0.2">
      <c r="A4" s="22">
        <v>1</v>
      </c>
      <c r="B4" s="23" t="s">
        <v>83</v>
      </c>
      <c r="C4" s="24" t="s">
        <v>84</v>
      </c>
      <c r="D4" s="24" t="s">
        <v>84</v>
      </c>
      <c r="E4" s="24" t="s">
        <v>84</v>
      </c>
      <c r="F4" s="24" t="s">
        <v>84</v>
      </c>
      <c r="G4" s="24" t="s">
        <v>84</v>
      </c>
      <c r="H4" s="24" t="s">
        <v>84</v>
      </c>
    </row>
    <row r="5" spans="1:14" ht="22.5" x14ac:dyDescent="0.2">
      <c r="A5" s="22">
        <v>2</v>
      </c>
      <c r="B5" s="23" t="s">
        <v>85</v>
      </c>
      <c r="C5" s="24" t="s">
        <v>84</v>
      </c>
      <c r="D5" s="24" t="s">
        <v>84</v>
      </c>
      <c r="E5" s="24" t="s">
        <v>84</v>
      </c>
      <c r="F5" s="24" t="s">
        <v>84</v>
      </c>
      <c r="G5" s="24" t="s">
        <v>84</v>
      </c>
      <c r="H5" s="24" t="s">
        <v>84</v>
      </c>
    </row>
    <row r="6" spans="1:14" ht="22.5" x14ac:dyDescent="0.2">
      <c r="A6" s="22">
        <v>3</v>
      </c>
      <c r="B6" s="23" t="s">
        <v>86</v>
      </c>
      <c r="C6" s="24" t="s">
        <v>84</v>
      </c>
      <c r="D6" s="24" t="s">
        <v>84</v>
      </c>
      <c r="E6" s="24" t="s">
        <v>84</v>
      </c>
      <c r="F6" s="24" t="s">
        <v>84</v>
      </c>
      <c r="G6" s="24" t="s">
        <v>84</v>
      </c>
      <c r="H6" s="24" t="s">
        <v>84</v>
      </c>
    </row>
    <row r="7" spans="1:14" ht="33.75" x14ac:dyDescent="0.2">
      <c r="A7" s="22">
        <v>4</v>
      </c>
      <c r="B7" s="23" t="s">
        <v>87</v>
      </c>
      <c r="C7" s="24" t="s">
        <v>84</v>
      </c>
      <c r="D7" s="24" t="s">
        <v>84</v>
      </c>
      <c r="E7" s="24" t="s">
        <v>84</v>
      </c>
      <c r="F7" s="24" t="s">
        <v>84</v>
      </c>
      <c r="G7" s="24" t="s">
        <v>84</v>
      </c>
      <c r="H7" s="24" t="s">
        <v>84</v>
      </c>
    </row>
    <row r="8" spans="1:14" ht="35.25" customHeight="1" x14ac:dyDescent="0.2">
      <c r="A8" s="45" t="s">
        <v>88</v>
      </c>
      <c r="B8" s="45"/>
      <c r="C8" s="45"/>
      <c r="D8" s="45"/>
      <c r="E8" s="45"/>
      <c r="F8" s="45"/>
      <c r="G8" s="45"/>
      <c r="H8" s="45"/>
    </row>
    <row r="9" spans="1:14" x14ac:dyDescent="0.2">
      <c r="A9" s="48"/>
      <c r="B9" s="48"/>
      <c r="C9" s="21">
        <v>0</v>
      </c>
      <c r="D9" s="21">
        <v>1</v>
      </c>
      <c r="E9" s="21">
        <v>2</v>
      </c>
      <c r="F9" s="21">
        <v>3</v>
      </c>
      <c r="G9" s="21">
        <v>4</v>
      </c>
      <c r="H9" s="21">
        <v>5</v>
      </c>
    </row>
    <row r="10" spans="1:14" ht="22.5" x14ac:dyDescent="0.2">
      <c r="A10" s="22">
        <v>5</v>
      </c>
      <c r="B10" s="23" t="s">
        <v>89</v>
      </c>
      <c r="C10" s="24" t="s">
        <v>84</v>
      </c>
      <c r="D10" s="24" t="s">
        <v>84</v>
      </c>
      <c r="E10" s="24" t="s">
        <v>84</v>
      </c>
      <c r="F10" s="24" t="s">
        <v>84</v>
      </c>
      <c r="G10" s="24" t="s">
        <v>84</v>
      </c>
      <c r="H10" s="24" t="s">
        <v>84</v>
      </c>
    </row>
    <row r="11" spans="1:14" ht="22.5" x14ac:dyDescent="0.2">
      <c r="A11" s="22">
        <v>6</v>
      </c>
      <c r="B11" s="23" t="s">
        <v>90</v>
      </c>
      <c r="C11" s="24" t="s">
        <v>84</v>
      </c>
      <c r="D11" s="24" t="s">
        <v>84</v>
      </c>
      <c r="E11" s="24" t="s">
        <v>84</v>
      </c>
      <c r="F11" s="24" t="s">
        <v>84</v>
      </c>
      <c r="G11" s="24" t="s">
        <v>84</v>
      </c>
      <c r="H11" s="24" t="s">
        <v>84</v>
      </c>
    </row>
    <row r="12" spans="1:14" ht="22.5" x14ac:dyDescent="0.2">
      <c r="A12" s="22">
        <v>7</v>
      </c>
      <c r="B12" s="23" t="s">
        <v>91</v>
      </c>
      <c r="C12" s="24" t="s">
        <v>84</v>
      </c>
      <c r="D12" s="24" t="s">
        <v>84</v>
      </c>
      <c r="E12" s="24" t="s">
        <v>84</v>
      </c>
      <c r="F12" s="24" t="s">
        <v>84</v>
      </c>
      <c r="G12" s="24" t="s">
        <v>84</v>
      </c>
      <c r="H12" s="24" t="s">
        <v>84</v>
      </c>
    </row>
    <row r="13" spans="1:14" ht="25.5" customHeight="1" x14ac:dyDescent="0.2">
      <c r="A13" s="49"/>
      <c r="B13" s="49"/>
      <c r="C13" s="45" t="s">
        <v>92</v>
      </c>
      <c r="D13" s="45"/>
      <c r="E13" s="45"/>
      <c r="F13" s="45"/>
      <c r="G13" s="45"/>
      <c r="H13" s="45"/>
      <c r="I13" s="45" t="s">
        <v>93</v>
      </c>
      <c r="J13" s="45"/>
      <c r="K13" s="45"/>
      <c r="L13" s="45"/>
      <c r="M13" s="45"/>
      <c r="N13" s="45"/>
    </row>
    <row r="14" spans="1:14" x14ac:dyDescent="0.2">
      <c r="A14" s="46" t="s">
        <v>94</v>
      </c>
      <c r="B14" s="46"/>
      <c r="C14" s="21">
        <v>0</v>
      </c>
      <c r="D14" s="21">
        <v>1</v>
      </c>
      <c r="E14" s="21">
        <v>2</v>
      </c>
      <c r="F14" s="21">
        <v>3</v>
      </c>
      <c r="G14" s="21">
        <v>4</v>
      </c>
      <c r="H14" s="21">
        <v>5</v>
      </c>
      <c r="I14" s="21">
        <v>0</v>
      </c>
      <c r="J14" s="21">
        <v>1</v>
      </c>
      <c r="K14" s="21">
        <v>2</v>
      </c>
      <c r="L14" s="21">
        <v>3</v>
      </c>
      <c r="M14" s="21">
        <v>4</v>
      </c>
      <c r="N14" s="21">
        <v>5</v>
      </c>
    </row>
    <row r="15" spans="1:14" ht="14.25" x14ac:dyDescent="0.2">
      <c r="A15" s="22"/>
      <c r="B15" s="23" t="s">
        <v>95</v>
      </c>
      <c r="C15" s="24" t="s">
        <v>84</v>
      </c>
      <c r="D15" s="24" t="s">
        <v>84</v>
      </c>
      <c r="E15" s="24" t="s">
        <v>84</v>
      </c>
      <c r="F15" s="24" t="s">
        <v>84</v>
      </c>
      <c r="G15" s="24" t="s">
        <v>84</v>
      </c>
      <c r="H15" s="24" t="s">
        <v>84</v>
      </c>
      <c r="I15" s="24" t="s">
        <v>84</v>
      </c>
      <c r="J15" s="24" t="s">
        <v>84</v>
      </c>
      <c r="K15" s="24" t="s">
        <v>84</v>
      </c>
      <c r="L15" s="24" t="s">
        <v>84</v>
      </c>
      <c r="M15" s="24" t="s">
        <v>84</v>
      </c>
      <c r="N15" s="24" t="s">
        <v>84</v>
      </c>
    </row>
    <row r="16" spans="1:14" ht="14.25" x14ac:dyDescent="0.2">
      <c r="A16" s="22"/>
      <c r="B16" s="23" t="s">
        <v>96</v>
      </c>
      <c r="C16" s="24" t="s">
        <v>84</v>
      </c>
      <c r="D16" s="24" t="s">
        <v>84</v>
      </c>
      <c r="E16" s="24" t="s">
        <v>84</v>
      </c>
      <c r="F16" s="24" t="s">
        <v>84</v>
      </c>
      <c r="G16" s="24" t="s">
        <v>84</v>
      </c>
      <c r="H16" s="24" t="s">
        <v>84</v>
      </c>
      <c r="I16" s="24" t="s">
        <v>84</v>
      </c>
      <c r="J16" s="24" t="s">
        <v>84</v>
      </c>
      <c r="K16" s="24" t="s">
        <v>84</v>
      </c>
      <c r="L16" s="24" t="s">
        <v>84</v>
      </c>
      <c r="M16" s="24" t="s">
        <v>84</v>
      </c>
      <c r="N16" s="24" t="s">
        <v>84</v>
      </c>
    </row>
    <row r="17" spans="1:14" ht="14.25" x14ac:dyDescent="0.2">
      <c r="A17" s="22"/>
      <c r="B17" s="23" t="s">
        <v>97</v>
      </c>
      <c r="C17" s="24" t="s">
        <v>84</v>
      </c>
      <c r="D17" s="24" t="s">
        <v>84</v>
      </c>
      <c r="E17" s="24" t="s">
        <v>84</v>
      </c>
      <c r="F17" s="24" t="s">
        <v>84</v>
      </c>
      <c r="G17" s="24" t="s">
        <v>84</v>
      </c>
      <c r="H17" s="24" t="s">
        <v>84</v>
      </c>
      <c r="I17" s="24" t="s">
        <v>84</v>
      </c>
      <c r="J17" s="24" t="s">
        <v>84</v>
      </c>
      <c r="K17" s="24" t="s">
        <v>84</v>
      </c>
      <c r="L17" s="24" t="s">
        <v>84</v>
      </c>
      <c r="M17" s="24" t="s">
        <v>84</v>
      </c>
      <c r="N17" s="24" t="s">
        <v>84</v>
      </c>
    </row>
    <row r="19" spans="1:14" ht="15" x14ac:dyDescent="0.2">
      <c r="A19" s="45" t="s">
        <v>103</v>
      </c>
      <c r="B19" s="45"/>
      <c r="C19" s="45"/>
      <c r="D19" s="45"/>
      <c r="E19" s="45"/>
      <c r="F19" s="45"/>
      <c r="G19" s="45"/>
      <c r="H19" s="45"/>
    </row>
    <row r="20" spans="1:14" ht="13.5" customHeight="1" x14ac:dyDescent="0.2">
      <c r="A20" s="29"/>
      <c r="B20" s="29"/>
      <c r="C20" s="21">
        <v>0</v>
      </c>
      <c r="D20" s="21">
        <v>1</v>
      </c>
      <c r="E20" s="21">
        <v>2</v>
      </c>
      <c r="F20" s="21">
        <v>3</v>
      </c>
      <c r="G20" s="21">
        <v>4</v>
      </c>
      <c r="H20" s="21">
        <v>5</v>
      </c>
      <c r="I20" s="27"/>
    </row>
    <row r="21" spans="1:14" ht="14.25" x14ac:dyDescent="0.2">
      <c r="A21" s="22"/>
      <c r="B21" s="23" t="s">
        <v>98</v>
      </c>
      <c r="C21" s="24" t="s">
        <v>84</v>
      </c>
      <c r="D21" s="24" t="s">
        <v>84</v>
      </c>
      <c r="E21" s="24" t="s">
        <v>84</v>
      </c>
      <c r="F21" s="24" t="s">
        <v>84</v>
      </c>
      <c r="G21" s="24" t="s">
        <v>84</v>
      </c>
      <c r="H21" s="24" t="s">
        <v>84</v>
      </c>
      <c r="I21" s="28"/>
    </row>
    <row r="22" spans="1:14" ht="14.25" x14ac:dyDescent="0.2">
      <c r="A22" s="22"/>
      <c r="B22" s="23" t="s">
        <v>99</v>
      </c>
      <c r="C22" s="24" t="s">
        <v>84</v>
      </c>
      <c r="D22" s="24" t="s">
        <v>84</v>
      </c>
      <c r="E22" s="24" t="s">
        <v>84</v>
      </c>
      <c r="F22" s="24" t="s">
        <v>84</v>
      </c>
      <c r="G22" s="24" t="s">
        <v>84</v>
      </c>
      <c r="H22" s="24" t="s">
        <v>84</v>
      </c>
      <c r="I22" s="28"/>
    </row>
    <row r="23" spans="1:14" ht="22.5" x14ac:dyDescent="0.2">
      <c r="A23" s="22"/>
      <c r="B23" s="23" t="s">
        <v>100</v>
      </c>
      <c r="C23" s="24" t="s">
        <v>84</v>
      </c>
      <c r="D23" s="24" t="s">
        <v>84</v>
      </c>
      <c r="E23" s="24" t="s">
        <v>84</v>
      </c>
      <c r="F23" s="24" t="s">
        <v>84</v>
      </c>
      <c r="G23" s="24" t="s">
        <v>84</v>
      </c>
      <c r="H23" s="24" t="s">
        <v>84</v>
      </c>
      <c r="I23" s="28"/>
    </row>
    <row r="24" spans="1:14" ht="33.75" x14ac:dyDescent="0.2">
      <c r="A24" s="22"/>
      <c r="B24" s="23" t="s">
        <v>101</v>
      </c>
      <c r="C24" s="24" t="s">
        <v>84</v>
      </c>
      <c r="D24" s="24" t="s">
        <v>84</v>
      </c>
      <c r="E24" s="24" t="s">
        <v>84</v>
      </c>
      <c r="F24" s="24" t="s">
        <v>84</v>
      </c>
      <c r="G24" s="24" t="s">
        <v>84</v>
      </c>
      <c r="H24" s="24" t="s">
        <v>84</v>
      </c>
      <c r="I24" s="28"/>
    </row>
    <row r="25" spans="1:14" ht="22.5" x14ac:dyDescent="0.2">
      <c r="A25" s="22"/>
      <c r="B25" s="23" t="s">
        <v>102</v>
      </c>
      <c r="C25" s="24" t="s">
        <v>84</v>
      </c>
      <c r="D25" s="24" t="s">
        <v>84</v>
      </c>
      <c r="E25" s="24" t="s">
        <v>84</v>
      </c>
      <c r="F25" s="24" t="s">
        <v>84</v>
      </c>
      <c r="G25" s="24" t="s">
        <v>84</v>
      </c>
      <c r="H25" s="24" t="s">
        <v>84</v>
      </c>
      <c r="I25" s="28"/>
    </row>
  </sheetData>
  <mergeCells count="10">
    <mergeCell ref="A19:H19"/>
    <mergeCell ref="I13:N13"/>
    <mergeCell ref="A14:B14"/>
    <mergeCell ref="A1:H1"/>
    <mergeCell ref="A2:H2"/>
    <mergeCell ref="A3:B3"/>
    <mergeCell ref="A8:H8"/>
    <mergeCell ref="A9:B9"/>
    <mergeCell ref="A13:B13"/>
    <mergeCell ref="C13:H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workbookViewId="0">
      <pane xSplit="1" topLeftCell="B1" activePane="topRight" state="frozen"/>
      <selection pane="topRight" activeCell="N39" sqref="N39"/>
    </sheetView>
  </sheetViews>
  <sheetFormatPr baseColWidth="10" defaultRowHeight="12.75" x14ac:dyDescent="0.2"/>
  <cols>
    <col min="1" max="1" width="18.5703125" style="1" customWidth="1"/>
    <col min="2" max="2" width="30" style="1" customWidth="1"/>
    <col min="3" max="3" width="13.140625" style="1" customWidth="1"/>
    <col min="4" max="4" width="13.7109375" style="1" customWidth="1"/>
    <col min="5" max="5" width="13.28515625" style="1" customWidth="1"/>
    <col min="6" max="13" width="11.42578125" style="1" customWidth="1"/>
    <col min="14" max="15" width="13" style="1" customWidth="1"/>
    <col min="16" max="17" width="13.140625" style="1" customWidth="1"/>
    <col min="18" max="18" width="12.42578125" style="1" customWidth="1"/>
    <col min="20" max="20" width="12.42578125" style="1" customWidth="1"/>
    <col min="21" max="26" width="11.42578125" style="1" customWidth="1"/>
    <col min="27" max="16384" width="11.42578125" style="1"/>
  </cols>
  <sheetData>
    <row r="1" spans="1:34" ht="24.75" customHeight="1" x14ac:dyDescent="0.2">
      <c r="P1" s="51" t="s">
        <v>72</v>
      </c>
      <c r="Q1" s="51"/>
      <c r="R1" s="51"/>
      <c r="S1" s="51"/>
      <c r="T1" s="52" t="s">
        <v>73</v>
      </c>
      <c r="U1" s="52"/>
      <c r="V1" s="52"/>
      <c r="AA1"/>
      <c r="AC1" s="53" t="s">
        <v>68</v>
      </c>
      <c r="AD1" s="53"/>
      <c r="AE1" s="53"/>
      <c r="AF1" s="53"/>
      <c r="AG1" s="53"/>
      <c r="AH1" s="53"/>
    </row>
    <row r="2" spans="1:34" ht="48" customHeight="1" x14ac:dyDescent="0.2">
      <c r="A2" s="12" t="s">
        <v>50</v>
      </c>
      <c r="B2" s="12" t="s">
        <v>50</v>
      </c>
      <c r="C2" s="12" t="s">
        <v>51</v>
      </c>
      <c r="D2" s="13" t="s">
        <v>52</v>
      </c>
      <c r="E2" s="14" t="s">
        <v>53</v>
      </c>
      <c r="F2" s="13" t="s">
        <v>121</v>
      </c>
      <c r="G2" s="13" t="s">
        <v>122</v>
      </c>
      <c r="H2" s="13" t="s">
        <v>126</v>
      </c>
      <c r="I2" s="13" t="s">
        <v>54</v>
      </c>
      <c r="J2" s="13" t="s">
        <v>57</v>
      </c>
      <c r="K2" s="13" t="s">
        <v>55</v>
      </c>
      <c r="L2" s="13" t="s">
        <v>58</v>
      </c>
      <c r="M2" s="13" t="s">
        <v>56</v>
      </c>
      <c r="N2" s="13" t="s">
        <v>59</v>
      </c>
      <c r="O2" s="13" t="s">
        <v>81</v>
      </c>
      <c r="P2" s="2" t="s">
        <v>60</v>
      </c>
      <c r="Q2" s="2" t="s">
        <v>61</v>
      </c>
      <c r="R2" s="2" t="s">
        <v>62</v>
      </c>
      <c r="S2" s="2" t="s">
        <v>63</v>
      </c>
      <c r="T2" s="3" t="s">
        <v>64</v>
      </c>
      <c r="U2" s="3" t="s">
        <v>65</v>
      </c>
      <c r="V2" s="3" t="s">
        <v>66</v>
      </c>
      <c r="W2" s="13" t="s">
        <v>74</v>
      </c>
      <c r="X2" s="15" t="s">
        <v>49</v>
      </c>
      <c r="Y2" s="15" t="s">
        <v>80</v>
      </c>
      <c r="Z2" s="15" t="s">
        <v>67</v>
      </c>
      <c r="AA2" s="15" t="s">
        <v>106</v>
      </c>
      <c r="AB2" s="15" t="s">
        <v>105</v>
      </c>
      <c r="AC2" s="50" t="s">
        <v>69</v>
      </c>
      <c r="AD2" s="50"/>
      <c r="AE2" s="50" t="s">
        <v>70</v>
      </c>
      <c r="AF2" s="50"/>
      <c r="AG2" s="50" t="s">
        <v>71</v>
      </c>
      <c r="AH2" s="50"/>
    </row>
    <row r="3" spans="1:34" ht="24" x14ac:dyDescent="0.2">
      <c r="A3" s="7" t="s">
        <v>0</v>
      </c>
      <c r="B3" s="7" t="s">
        <v>1</v>
      </c>
      <c r="C3" s="40">
        <v>23</v>
      </c>
      <c r="D3" s="40">
        <v>20</v>
      </c>
      <c r="E3" s="10">
        <f>D3/C3</f>
        <v>0.86956521739130432</v>
      </c>
      <c r="F3" s="8">
        <v>43</v>
      </c>
      <c r="G3" s="8"/>
      <c r="H3" s="30"/>
      <c r="I3" s="8">
        <v>22</v>
      </c>
      <c r="J3" s="10">
        <f t="shared" ref="J3:J24" si="0">I3/F3</f>
        <v>0.51162790697674421</v>
      </c>
      <c r="K3" s="8"/>
      <c r="L3" s="9"/>
      <c r="M3" s="8"/>
      <c r="N3" s="8"/>
      <c r="O3" s="8"/>
      <c r="P3" s="11"/>
      <c r="Q3" s="11"/>
      <c r="R3" s="11"/>
      <c r="S3" s="11"/>
      <c r="T3" s="11"/>
      <c r="U3" s="11"/>
      <c r="V3" s="11"/>
      <c r="W3" s="11"/>
      <c r="X3" s="11">
        <v>3.5393060292782139</v>
      </c>
      <c r="Y3" s="11">
        <v>3.4363228342538692</v>
      </c>
      <c r="AA3" s="11">
        <v>3.4878144317660418</v>
      </c>
      <c r="AB3" s="11">
        <v>3.9767903285345145</v>
      </c>
      <c r="AC3" s="8">
        <v>3</v>
      </c>
      <c r="AD3" s="9">
        <f t="shared" ref="AD3:AD10" si="1">AC3/D3</f>
        <v>0.15</v>
      </c>
      <c r="AE3" s="8">
        <v>5</v>
      </c>
      <c r="AF3" s="9">
        <f t="shared" ref="AF3:AF10" si="2">AE3/D3</f>
        <v>0.25</v>
      </c>
      <c r="AG3" s="8">
        <v>12</v>
      </c>
      <c r="AH3" s="9">
        <f t="shared" ref="AH3:AH10" si="3">AG3/D3</f>
        <v>0.6</v>
      </c>
    </row>
    <row r="4" spans="1:34" ht="24" x14ac:dyDescent="0.2">
      <c r="A4" s="7" t="s">
        <v>78</v>
      </c>
      <c r="B4" s="7" t="s">
        <v>79</v>
      </c>
      <c r="C4" s="40">
        <v>9</v>
      </c>
      <c r="D4" s="40">
        <v>9</v>
      </c>
      <c r="E4" s="10">
        <f t="shared" ref="E4:E39" si="4">D4/C4</f>
        <v>1</v>
      </c>
      <c r="F4" s="8">
        <v>34</v>
      </c>
      <c r="G4" s="8"/>
      <c r="H4" s="30"/>
      <c r="I4" s="8">
        <v>24</v>
      </c>
      <c r="J4" s="10">
        <f t="shared" si="0"/>
        <v>0.70588235294117652</v>
      </c>
      <c r="K4" s="8"/>
      <c r="L4" s="9"/>
      <c r="M4" s="8"/>
      <c r="N4" s="8"/>
      <c r="O4" s="8"/>
      <c r="P4" s="11"/>
      <c r="Q4" s="11"/>
      <c r="R4" s="11"/>
      <c r="S4" s="11"/>
      <c r="T4" s="11"/>
      <c r="U4" s="11"/>
      <c r="V4" s="11"/>
      <c r="W4" s="11"/>
      <c r="X4" s="11">
        <v>2.141767826912754</v>
      </c>
      <c r="Y4" s="11">
        <v>2.033887650191998</v>
      </c>
      <c r="AA4" s="11">
        <v>2.087827738552376</v>
      </c>
      <c r="AB4" s="11">
        <v>2.9047619047619051</v>
      </c>
      <c r="AC4" s="8">
        <v>6</v>
      </c>
      <c r="AD4" s="9">
        <f t="shared" si="1"/>
        <v>0.66666666666666663</v>
      </c>
      <c r="AE4" s="8">
        <v>2</v>
      </c>
      <c r="AF4" s="9">
        <f t="shared" si="2"/>
        <v>0.22222222222222221</v>
      </c>
      <c r="AG4" s="8">
        <v>1</v>
      </c>
      <c r="AH4" s="9">
        <f t="shared" si="3"/>
        <v>0.1111111111111111</v>
      </c>
    </row>
    <row r="5" spans="1:34" ht="24" x14ac:dyDescent="0.2">
      <c r="A5" s="7" t="s">
        <v>107</v>
      </c>
      <c r="B5" s="7" t="s">
        <v>108</v>
      </c>
      <c r="C5" s="40">
        <v>14</v>
      </c>
      <c r="D5" s="40">
        <v>14</v>
      </c>
      <c r="E5" s="10">
        <f t="shared" si="4"/>
        <v>1</v>
      </c>
      <c r="F5" s="30">
        <v>27</v>
      </c>
      <c r="G5" s="30">
        <v>27</v>
      </c>
      <c r="H5" s="30">
        <v>27</v>
      </c>
      <c r="I5" s="30">
        <v>21</v>
      </c>
      <c r="J5" s="10">
        <f t="shared" si="0"/>
        <v>0.77777777777777779</v>
      </c>
      <c r="K5" s="8">
        <v>25</v>
      </c>
      <c r="L5" s="9">
        <f>K5/G5</f>
        <v>0.92592592592592593</v>
      </c>
      <c r="M5" s="8">
        <v>0</v>
      </c>
      <c r="N5" s="37">
        <f>M5/H5</f>
        <v>0</v>
      </c>
      <c r="O5" s="38">
        <f>AVERAGE(J5,L5,N5)</f>
        <v>0.5679012345679012</v>
      </c>
      <c r="P5" s="11">
        <v>3.16</v>
      </c>
      <c r="Q5" s="11">
        <v>2.16</v>
      </c>
      <c r="R5" s="11">
        <v>3.04</v>
      </c>
      <c r="S5" s="11">
        <v>2.7916666666666665</v>
      </c>
      <c r="T5" s="11">
        <v>3.08</v>
      </c>
      <c r="U5" s="11">
        <v>3.52</v>
      </c>
      <c r="V5" s="11">
        <v>2.52</v>
      </c>
      <c r="W5" s="11">
        <f>AVERAGE(P5:V5)</f>
        <v>2.8959523809523806</v>
      </c>
      <c r="X5" s="11">
        <v>3.2259863945578227</v>
      </c>
      <c r="Y5" s="11">
        <v>3.0580449571132804</v>
      </c>
      <c r="Z5" s="25"/>
      <c r="AA5" s="11">
        <v>3.0599945775411612</v>
      </c>
      <c r="AB5" s="25"/>
      <c r="AC5" s="8">
        <v>3</v>
      </c>
      <c r="AD5" s="9">
        <f t="shared" si="1"/>
        <v>0.21428571428571427</v>
      </c>
      <c r="AE5" s="8">
        <v>8</v>
      </c>
      <c r="AF5" s="9">
        <f t="shared" si="2"/>
        <v>0.5714285714285714</v>
      </c>
      <c r="AG5" s="8">
        <v>3</v>
      </c>
      <c r="AH5" s="9">
        <f t="shared" si="3"/>
        <v>0.21428571428571427</v>
      </c>
    </row>
    <row r="6" spans="1:34" ht="36" x14ac:dyDescent="0.2">
      <c r="A6" s="4" t="s">
        <v>2</v>
      </c>
      <c r="B6" s="4" t="s">
        <v>75</v>
      </c>
      <c r="C6" s="40">
        <v>17</v>
      </c>
      <c r="D6" s="40">
        <v>17</v>
      </c>
      <c r="E6" s="10">
        <f t="shared" si="4"/>
        <v>1</v>
      </c>
      <c r="F6" s="30">
        <v>27</v>
      </c>
      <c r="G6" s="30">
        <v>26</v>
      </c>
      <c r="H6" s="30">
        <v>26</v>
      </c>
      <c r="I6" s="31">
        <v>15</v>
      </c>
      <c r="J6" s="10">
        <f t="shared" si="0"/>
        <v>0.55555555555555558</v>
      </c>
      <c r="K6" s="5">
        <v>9</v>
      </c>
      <c r="L6" s="9">
        <f t="shared" ref="L6:L39" si="5">K6/G6</f>
        <v>0.34615384615384615</v>
      </c>
      <c r="M6" s="8">
        <v>7</v>
      </c>
      <c r="N6" s="37">
        <f t="shared" ref="N6:N39" si="6">M6/H6</f>
        <v>0.26923076923076922</v>
      </c>
      <c r="O6" s="38">
        <f t="shared" ref="O6:O39" si="7">AVERAGE(J6,L6,N6)</f>
        <v>0.39031339031339035</v>
      </c>
      <c r="P6" s="6">
        <v>3.875</v>
      </c>
      <c r="Q6" s="6">
        <v>2.125</v>
      </c>
      <c r="R6" s="6">
        <v>3.5</v>
      </c>
      <c r="S6" s="6">
        <v>3.375</v>
      </c>
      <c r="T6" s="6">
        <v>3.875</v>
      </c>
      <c r="U6" s="6">
        <v>4</v>
      </c>
      <c r="V6" s="6">
        <v>1.875</v>
      </c>
      <c r="W6" s="11">
        <f t="shared" ref="W6:W20" si="8">AVERAGE(P6:V6)</f>
        <v>3.2321428571428572</v>
      </c>
      <c r="X6" s="11">
        <v>3.1261132658191482</v>
      </c>
      <c r="Y6" s="11">
        <v>2.9732726423902891</v>
      </c>
      <c r="Z6" s="11">
        <v>4.0857142857142863</v>
      </c>
      <c r="AA6" s="11">
        <v>3.3543107627666453</v>
      </c>
      <c r="AB6" s="25">
        <v>3.3796830083739531</v>
      </c>
      <c r="AC6" s="8">
        <v>6</v>
      </c>
      <c r="AD6" s="9">
        <f t="shared" si="1"/>
        <v>0.35294117647058826</v>
      </c>
      <c r="AE6" s="8">
        <v>7</v>
      </c>
      <c r="AF6" s="9">
        <f t="shared" si="2"/>
        <v>0.41176470588235292</v>
      </c>
      <c r="AG6" s="8">
        <v>4</v>
      </c>
      <c r="AH6" s="9">
        <f t="shared" si="3"/>
        <v>0.23529411764705882</v>
      </c>
    </row>
    <row r="7" spans="1:34" ht="24" x14ac:dyDescent="0.2">
      <c r="A7" s="4" t="s">
        <v>109</v>
      </c>
      <c r="B7" s="4" t="s">
        <v>110</v>
      </c>
      <c r="C7" s="40">
        <v>10</v>
      </c>
      <c r="D7" s="40">
        <v>10</v>
      </c>
      <c r="E7" s="10">
        <f t="shared" si="4"/>
        <v>1</v>
      </c>
      <c r="F7" s="30">
        <v>22</v>
      </c>
      <c r="G7" s="30">
        <v>22</v>
      </c>
      <c r="H7" s="30">
        <v>22</v>
      </c>
      <c r="I7" s="31">
        <v>16</v>
      </c>
      <c r="J7" s="10">
        <f t="shared" si="0"/>
        <v>0.72727272727272729</v>
      </c>
      <c r="K7" s="5">
        <v>9</v>
      </c>
      <c r="L7" s="9">
        <f t="shared" si="5"/>
        <v>0.40909090909090912</v>
      </c>
      <c r="M7" s="8">
        <v>10</v>
      </c>
      <c r="N7" s="37">
        <f t="shared" si="6"/>
        <v>0.45454545454545453</v>
      </c>
      <c r="O7" s="38">
        <f t="shared" si="7"/>
        <v>0.53030303030303039</v>
      </c>
      <c r="P7" s="6">
        <v>1.7777777777777777</v>
      </c>
      <c r="Q7" s="6">
        <v>1.1111111111111112</v>
      </c>
      <c r="R7" s="6">
        <v>1.3333333333333333</v>
      </c>
      <c r="S7" s="6">
        <v>2.1111111111111112</v>
      </c>
      <c r="T7" s="6">
        <v>2.3333333333333335</v>
      </c>
      <c r="U7" s="6">
        <v>2.1111111111111112</v>
      </c>
      <c r="V7" s="6">
        <v>1.7777777777777777</v>
      </c>
      <c r="W7" s="11">
        <f t="shared" si="8"/>
        <v>1.7936507936507939</v>
      </c>
      <c r="X7" s="11">
        <v>2.9680555555555559</v>
      </c>
      <c r="Y7" s="11">
        <v>2.6842658730158728</v>
      </c>
      <c r="Z7" s="11">
        <v>3.1399999999999997</v>
      </c>
      <c r="AA7" s="11">
        <v>2.6464930555555553</v>
      </c>
      <c r="AB7" s="25"/>
      <c r="AC7" s="8">
        <v>5</v>
      </c>
      <c r="AD7" s="9">
        <f t="shared" si="1"/>
        <v>0.5</v>
      </c>
      <c r="AE7" s="8">
        <v>3</v>
      </c>
      <c r="AF7" s="9">
        <f t="shared" si="2"/>
        <v>0.3</v>
      </c>
      <c r="AG7" s="8">
        <v>2</v>
      </c>
      <c r="AH7" s="9">
        <f t="shared" si="3"/>
        <v>0.2</v>
      </c>
    </row>
    <row r="8" spans="1:34" ht="36" x14ac:dyDescent="0.2">
      <c r="A8" s="4" t="s">
        <v>3</v>
      </c>
      <c r="B8" s="4" t="s">
        <v>4</v>
      </c>
      <c r="C8" s="40">
        <v>21</v>
      </c>
      <c r="D8" s="40">
        <v>20</v>
      </c>
      <c r="E8" s="10">
        <f t="shared" si="4"/>
        <v>0.95238095238095233</v>
      </c>
      <c r="F8" s="30">
        <v>5</v>
      </c>
      <c r="G8" s="30">
        <v>5</v>
      </c>
      <c r="H8" s="30">
        <v>5</v>
      </c>
      <c r="I8" s="30">
        <v>3</v>
      </c>
      <c r="J8" s="10">
        <f t="shared" si="0"/>
        <v>0.6</v>
      </c>
      <c r="K8" s="5">
        <v>5</v>
      </c>
      <c r="L8" s="9">
        <f t="shared" si="5"/>
        <v>1</v>
      </c>
      <c r="M8" s="8">
        <v>1</v>
      </c>
      <c r="N8" s="37">
        <f t="shared" si="6"/>
        <v>0.2</v>
      </c>
      <c r="O8" s="38">
        <f t="shared" si="7"/>
        <v>0.6</v>
      </c>
      <c r="P8" s="6">
        <v>3.4</v>
      </c>
      <c r="Q8" s="6">
        <v>2.8</v>
      </c>
      <c r="R8" s="6">
        <v>3.6</v>
      </c>
      <c r="S8" s="6">
        <v>3.8</v>
      </c>
      <c r="T8" s="6">
        <v>4.2</v>
      </c>
      <c r="U8" s="6">
        <v>4</v>
      </c>
      <c r="V8" s="6">
        <v>2.4</v>
      </c>
      <c r="W8" s="11">
        <f t="shared" si="8"/>
        <v>3.4571428571428564</v>
      </c>
      <c r="X8" s="11">
        <v>3.8258333333333332</v>
      </c>
      <c r="Y8" s="11">
        <v>3.6199999999999997</v>
      </c>
      <c r="Z8" s="11"/>
      <c r="AA8" s="11">
        <v>3.6343253968253961</v>
      </c>
      <c r="AB8" s="25">
        <v>3.8056776556776555</v>
      </c>
      <c r="AC8" s="8">
        <v>3</v>
      </c>
      <c r="AD8" s="9">
        <f t="shared" si="1"/>
        <v>0.15</v>
      </c>
      <c r="AE8" s="8">
        <v>6</v>
      </c>
      <c r="AF8" s="9">
        <f t="shared" si="2"/>
        <v>0.3</v>
      </c>
      <c r="AG8" s="8">
        <v>11</v>
      </c>
      <c r="AH8" s="9">
        <f t="shared" si="3"/>
        <v>0.55000000000000004</v>
      </c>
    </row>
    <row r="9" spans="1:34" ht="36" x14ac:dyDescent="0.2">
      <c r="A9" s="4" t="s">
        <v>5</v>
      </c>
      <c r="B9" s="4" t="s">
        <v>6</v>
      </c>
      <c r="C9" s="40">
        <v>36</v>
      </c>
      <c r="D9" s="40">
        <v>34</v>
      </c>
      <c r="E9" s="10">
        <f t="shared" si="4"/>
        <v>0.94444444444444442</v>
      </c>
      <c r="F9" s="30">
        <v>115</v>
      </c>
      <c r="G9" s="30">
        <v>113</v>
      </c>
      <c r="H9" s="30">
        <v>113</v>
      </c>
      <c r="I9" s="30">
        <v>91</v>
      </c>
      <c r="J9" s="10">
        <f t="shared" si="0"/>
        <v>0.79130434782608694</v>
      </c>
      <c r="K9" s="5">
        <v>79</v>
      </c>
      <c r="L9" s="9">
        <f t="shared" si="5"/>
        <v>0.69911504424778759</v>
      </c>
      <c r="M9" s="8">
        <v>44</v>
      </c>
      <c r="N9" s="37">
        <f t="shared" si="6"/>
        <v>0.38938053097345132</v>
      </c>
      <c r="O9" s="38">
        <f t="shared" si="7"/>
        <v>0.62659997434910852</v>
      </c>
      <c r="P9" s="6">
        <v>2.7567567567567566</v>
      </c>
      <c r="Q9" s="6">
        <v>1.8101265822784811</v>
      </c>
      <c r="R9" s="6">
        <v>2.7820512820512819</v>
      </c>
      <c r="S9" s="6">
        <v>2.4615384615384617</v>
      </c>
      <c r="T9" s="6">
        <v>3.2658227848101267</v>
      </c>
      <c r="U9" s="6">
        <v>3.2179487179487181</v>
      </c>
      <c r="V9" s="6">
        <v>2.0632911392405062</v>
      </c>
      <c r="W9" s="11">
        <f t="shared" si="8"/>
        <v>2.6225051035177613</v>
      </c>
      <c r="X9" s="11">
        <v>3.1899430878669643</v>
      </c>
      <c r="Y9" s="11">
        <v>3.0276286385066662</v>
      </c>
      <c r="Z9" s="11">
        <v>3.5220930232558141</v>
      </c>
      <c r="AA9" s="11">
        <v>3.090542463286801</v>
      </c>
      <c r="AB9" s="25">
        <v>2.9825595780189378</v>
      </c>
      <c r="AC9" s="8">
        <v>7</v>
      </c>
      <c r="AD9" s="9">
        <f t="shared" si="1"/>
        <v>0.20588235294117646</v>
      </c>
      <c r="AE9" s="8">
        <v>20</v>
      </c>
      <c r="AF9" s="9">
        <f t="shared" si="2"/>
        <v>0.58823529411764708</v>
      </c>
      <c r="AG9" s="8">
        <v>7</v>
      </c>
      <c r="AH9" s="9">
        <f t="shared" si="3"/>
        <v>0.20588235294117646</v>
      </c>
    </row>
    <row r="10" spans="1:34" ht="36" x14ac:dyDescent="0.2">
      <c r="A10" s="4" t="s">
        <v>7</v>
      </c>
      <c r="B10" s="4" t="s">
        <v>8</v>
      </c>
      <c r="C10" s="40">
        <v>20</v>
      </c>
      <c r="D10" s="40">
        <v>20</v>
      </c>
      <c r="E10" s="10">
        <f t="shared" si="4"/>
        <v>1</v>
      </c>
      <c r="F10" s="30">
        <v>22</v>
      </c>
      <c r="G10" s="30">
        <v>22</v>
      </c>
      <c r="H10" s="30">
        <v>22</v>
      </c>
      <c r="I10" s="30">
        <v>21</v>
      </c>
      <c r="J10" s="10">
        <f t="shared" si="0"/>
        <v>0.95454545454545459</v>
      </c>
      <c r="K10" s="5">
        <v>20</v>
      </c>
      <c r="L10" s="9">
        <f t="shared" si="5"/>
        <v>0.90909090909090906</v>
      </c>
      <c r="M10" s="8">
        <v>17</v>
      </c>
      <c r="N10" s="37">
        <f t="shared" si="6"/>
        <v>0.77272727272727271</v>
      </c>
      <c r="O10" s="38">
        <f t="shared" si="7"/>
        <v>0.8787878787878789</v>
      </c>
      <c r="P10" s="6">
        <v>4.2631578947368425</v>
      </c>
      <c r="Q10" s="6">
        <v>3.75</v>
      </c>
      <c r="R10" s="6">
        <v>4.0999999999999996</v>
      </c>
      <c r="S10" s="6">
        <v>4.2</v>
      </c>
      <c r="T10" s="6">
        <v>4.2</v>
      </c>
      <c r="U10" s="6">
        <v>4.5</v>
      </c>
      <c r="V10" s="6">
        <v>3.95</v>
      </c>
      <c r="W10" s="11">
        <f t="shared" si="8"/>
        <v>4.1375939849624057</v>
      </c>
      <c r="X10" s="11">
        <v>3.9740878851540615</v>
      </c>
      <c r="Y10" s="11">
        <v>4.0516247727161039</v>
      </c>
      <c r="Z10" s="6">
        <v>3.7463235294117645</v>
      </c>
      <c r="AA10" s="11">
        <v>3.9774075430610836</v>
      </c>
      <c r="AB10" s="25">
        <v>3.6895743628925506</v>
      </c>
      <c r="AC10" s="8"/>
      <c r="AD10" s="9">
        <f t="shared" si="1"/>
        <v>0</v>
      </c>
      <c r="AE10" s="8">
        <v>4</v>
      </c>
      <c r="AF10" s="9">
        <f t="shared" si="2"/>
        <v>0.2</v>
      </c>
      <c r="AG10" s="8">
        <v>16</v>
      </c>
      <c r="AH10" s="9">
        <f t="shared" si="3"/>
        <v>0.8</v>
      </c>
    </row>
    <row r="11" spans="1:34" ht="48" x14ac:dyDescent="0.2">
      <c r="A11" s="4" t="s">
        <v>9</v>
      </c>
      <c r="B11" s="4" t="s">
        <v>10</v>
      </c>
      <c r="C11" s="40">
        <v>5</v>
      </c>
      <c r="D11" s="39">
        <v>0</v>
      </c>
      <c r="E11" s="10">
        <f t="shared" si="4"/>
        <v>0</v>
      </c>
      <c r="F11" s="30">
        <v>7</v>
      </c>
      <c r="G11" s="30">
        <v>7</v>
      </c>
      <c r="H11" s="30">
        <v>7</v>
      </c>
      <c r="I11" s="31">
        <v>1</v>
      </c>
      <c r="J11" s="10">
        <f t="shared" si="0"/>
        <v>0.14285714285714285</v>
      </c>
      <c r="K11" s="5">
        <v>0</v>
      </c>
      <c r="L11" s="9">
        <f t="shared" si="5"/>
        <v>0</v>
      </c>
      <c r="M11" s="8">
        <v>1</v>
      </c>
      <c r="N11" s="37">
        <f t="shared" si="6"/>
        <v>0.14285714285714285</v>
      </c>
      <c r="O11" s="38">
        <f t="shared" si="7"/>
        <v>9.5238095238095233E-2</v>
      </c>
      <c r="W11" s="11"/>
      <c r="X11" s="11"/>
      <c r="Y11" s="11"/>
      <c r="Z11" s="6"/>
      <c r="AA11" s="11"/>
      <c r="AB11" s="25">
        <v>3.6279761904761907</v>
      </c>
      <c r="AC11" s="8"/>
      <c r="AD11" s="9"/>
      <c r="AE11" s="8"/>
      <c r="AF11" s="9"/>
      <c r="AG11" s="8"/>
      <c r="AH11" s="9"/>
    </row>
    <row r="12" spans="1:34" ht="48" x14ac:dyDescent="0.2">
      <c r="A12" s="4" t="s">
        <v>11</v>
      </c>
      <c r="B12" s="4" t="s">
        <v>12</v>
      </c>
      <c r="C12" s="40">
        <v>16</v>
      </c>
      <c r="D12" s="40">
        <v>16</v>
      </c>
      <c r="E12" s="10">
        <f t="shared" si="4"/>
        <v>1</v>
      </c>
      <c r="F12" s="30">
        <v>24</v>
      </c>
      <c r="G12" s="30">
        <v>24</v>
      </c>
      <c r="H12" s="30">
        <v>24</v>
      </c>
      <c r="I12" s="30">
        <v>23</v>
      </c>
      <c r="J12" s="10">
        <f t="shared" si="0"/>
        <v>0.95833333333333337</v>
      </c>
      <c r="K12" s="5">
        <v>7</v>
      </c>
      <c r="L12" s="9">
        <f t="shared" si="5"/>
        <v>0.29166666666666669</v>
      </c>
      <c r="M12" s="8">
        <v>5</v>
      </c>
      <c r="N12" s="37">
        <f t="shared" si="6"/>
        <v>0.20833333333333334</v>
      </c>
      <c r="O12" s="38">
        <f t="shared" si="7"/>
        <v>0.4861111111111111</v>
      </c>
      <c r="P12" s="6">
        <v>4.4285714285714288</v>
      </c>
      <c r="Q12" s="6">
        <v>3.4285714285714284</v>
      </c>
      <c r="R12" s="6">
        <v>3.8571428571428572</v>
      </c>
      <c r="S12" s="6">
        <v>4.4285714285714288</v>
      </c>
      <c r="T12" s="6">
        <v>4.1428571428571432</v>
      </c>
      <c r="U12" s="6">
        <v>4.1428571428571432</v>
      </c>
      <c r="V12" s="6">
        <v>3.8571428571428572</v>
      </c>
      <c r="W12" s="11">
        <f t="shared" si="8"/>
        <v>4.0408163265306127</v>
      </c>
      <c r="X12" s="11">
        <v>3.7952833850931675</v>
      </c>
      <c r="Y12" s="11">
        <v>3.6850419960474317</v>
      </c>
      <c r="Z12" s="6">
        <v>3.16</v>
      </c>
      <c r="AA12" s="11">
        <v>3.6702854269178031</v>
      </c>
      <c r="AB12" s="25">
        <v>3.915045188220204</v>
      </c>
      <c r="AC12" s="8">
        <v>2</v>
      </c>
      <c r="AD12" s="9">
        <f t="shared" ref="AD12:AD25" si="9">AC12/D12</f>
        <v>0.125</v>
      </c>
      <c r="AE12" s="8">
        <v>5</v>
      </c>
      <c r="AF12" s="9">
        <f t="shared" ref="AF12:AF25" si="10">AE12/D12</f>
        <v>0.3125</v>
      </c>
      <c r="AG12" s="8">
        <v>9</v>
      </c>
      <c r="AH12" s="9">
        <f t="shared" ref="AH12:AH25" si="11">AG12/D12</f>
        <v>0.5625</v>
      </c>
    </row>
    <row r="13" spans="1:34" ht="24" x14ac:dyDescent="0.2">
      <c r="A13" s="4" t="s">
        <v>13</v>
      </c>
      <c r="B13" s="4" t="s">
        <v>76</v>
      </c>
      <c r="C13" s="40">
        <v>12</v>
      </c>
      <c r="D13" s="40">
        <v>12</v>
      </c>
      <c r="E13" s="10">
        <f t="shared" si="4"/>
        <v>1</v>
      </c>
      <c r="F13" s="30">
        <v>12</v>
      </c>
      <c r="G13" s="30">
        <v>12</v>
      </c>
      <c r="H13" s="30">
        <v>12</v>
      </c>
      <c r="I13" s="30">
        <v>5</v>
      </c>
      <c r="J13" s="10">
        <f t="shared" si="0"/>
        <v>0.41666666666666669</v>
      </c>
      <c r="K13" s="5">
        <v>5</v>
      </c>
      <c r="L13" s="9">
        <f t="shared" si="5"/>
        <v>0.41666666666666669</v>
      </c>
      <c r="M13" s="8">
        <v>4</v>
      </c>
      <c r="N13" s="37">
        <f t="shared" si="6"/>
        <v>0.33333333333333331</v>
      </c>
      <c r="O13" s="38">
        <f t="shared" si="7"/>
        <v>0.3888888888888889</v>
      </c>
      <c r="P13" s="6">
        <v>3</v>
      </c>
      <c r="Q13" s="6">
        <v>1.75</v>
      </c>
      <c r="R13" s="6">
        <v>2.75</v>
      </c>
      <c r="S13" s="6">
        <v>3.5</v>
      </c>
      <c r="T13" s="6">
        <v>3.6</v>
      </c>
      <c r="U13" s="6">
        <v>3.6</v>
      </c>
      <c r="V13" s="6">
        <v>2.4</v>
      </c>
      <c r="W13" s="11">
        <f t="shared" si="8"/>
        <v>2.9428571428571426</v>
      </c>
      <c r="X13" s="11">
        <v>3.2208333333333332</v>
      </c>
      <c r="Y13" s="11">
        <v>2.9833333333333329</v>
      </c>
      <c r="Z13" s="6">
        <v>2.416666666666667</v>
      </c>
      <c r="AA13" s="11">
        <v>2.8909226190476192</v>
      </c>
      <c r="AB13" s="25">
        <v>2.7730089111668064</v>
      </c>
      <c r="AC13" s="8">
        <v>3</v>
      </c>
      <c r="AD13" s="9">
        <f t="shared" si="9"/>
        <v>0.25</v>
      </c>
      <c r="AE13" s="8">
        <v>4</v>
      </c>
      <c r="AF13" s="9">
        <f t="shared" si="10"/>
        <v>0.33333333333333331</v>
      </c>
      <c r="AG13" s="8">
        <v>5</v>
      </c>
      <c r="AH13" s="9">
        <f t="shared" si="11"/>
        <v>0.41666666666666669</v>
      </c>
    </row>
    <row r="14" spans="1:34" ht="24" x14ac:dyDescent="0.2">
      <c r="A14" s="4" t="s">
        <v>14</v>
      </c>
      <c r="B14" s="4" t="s">
        <v>15</v>
      </c>
      <c r="C14" s="40">
        <v>15</v>
      </c>
      <c r="D14" s="40">
        <v>9</v>
      </c>
      <c r="E14" s="10">
        <f t="shared" si="4"/>
        <v>0.6</v>
      </c>
      <c r="F14" s="30">
        <v>7</v>
      </c>
      <c r="G14" s="30">
        <v>7</v>
      </c>
      <c r="H14" s="30">
        <v>7</v>
      </c>
      <c r="I14" s="30">
        <v>5</v>
      </c>
      <c r="J14" s="10">
        <f t="shared" si="0"/>
        <v>0.7142857142857143</v>
      </c>
      <c r="K14" s="5">
        <v>2</v>
      </c>
      <c r="L14" s="9">
        <f t="shared" si="5"/>
        <v>0.2857142857142857</v>
      </c>
      <c r="M14" s="8">
        <v>1</v>
      </c>
      <c r="N14" s="37">
        <f t="shared" si="6"/>
        <v>0.14285714285714285</v>
      </c>
      <c r="O14" s="38">
        <f t="shared" si="7"/>
        <v>0.38095238095238093</v>
      </c>
      <c r="P14" s="6">
        <v>0.5</v>
      </c>
      <c r="Q14" s="6">
        <v>0.5</v>
      </c>
      <c r="R14" s="6">
        <v>1</v>
      </c>
      <c r="S14" s="6">
        <v>0.5</v>
      </c>
      <c r="T14" s="6">
        <v>1.5</v>
      </c>
      <c r="U14" s="6">
        <v>1</v>
      </c>
      <c r="V14" s="6">
        <v>0.5</v>
      </c>
      <c r="W14" s="11">
        <f t="shared" si="8"/>
        <v>0.7857142857142857</v>
      </c>
      <c r="X14" s="11">
        <v>3.3407407407407406</v>
      </c>
      <c r="Y14" s="11">
        <v>2.9703703703703703</v>
      </c>
      <c r="Z14" s="6"/>
      <c r="AA14" s="11">
        <v>2.3656084656084655</v>
      </c>
      <c r="AB14" s="25">
        <v>3.0613095238095238</v>
      </c>
      <c r="AC14" s="8">
        <v>4</v>
      </c>
      <c r="AD14" s="9">
        <f t="shared" si="9"/>
        <v>0.44444444444444442</v>
      </c>
      <c r="AE14" s="8">
        <v>2</v>
      </c>
      <c r="AF14" s="9">
        <f t="shared" si="10"/>
        <v>0.22222222222222221</v>
      </c>
      <c r="AG14" s="8">
        <v>3</v>
      </c>
      <c r="AH14" s="9">
        <f t="shared" si="11"/>
        <v>0.33333333333333331</v>
      </c>
    </row>
    <row r="15" spans="1:34" ht="24" x14ac:dyDescent="0.2">
      <c r="A15" s="4" t="s">
        <v>16</v>
      </c>
      <c r="B15" s="4" t="s">
        <v>17</v>
      </c>
      <c r="C15" s="40">
        <v>13</v>
      </c>
      <c r="D15" s="40">
        <v>12</v>
      </c>
      <c r="E15" s="10">
        <f t="shared" si="4"/>
        <v>0.92307692307692313</v>
      </c>
      <c r="F15" s="30">
        <v>8</v>
      </c>
      <c r="G15" s="30">
        <v>8</v>
      </c>
      <c r="H15" s="30">
        <v>10</v>
      </c>
      <c r="I15" s="30">
        <v>4</v>
      </c>
      <c r="J15" s="10">
        <f t="shared" si="0"/>
        <v>0.5</v>
      </c>
      <c r="K15" s="5">
        <v>4</v>
      </c>
      <c r="L15" s="9">
        <f t="shared" si="5"/>
        <v>0.5</v>
      </c>
      <c r="M15" s="8">
        <v>3</v>
      </c>
      <c r="N15" s="37">
        <f t="shared" si="6"/>
        <v>0.3</v>
      </c>
      <c r="O15" s="38">
        <f t="shared" si="7"/>
        <v>0.43333333333333335</v>
      </c>
      <c r="P15" s="6">
        <v>4</v>
      </c>
      <c r="Q15" s="6">
        <v>2.6666666666666665</v>
      </c>
      <c r="R15" s="6">
        <v>4</v>
      </c>
      <c r="S15" s="6">
        <v>3.6666666666666665</v>
      </c>
      <c r="T15" s="6">
        <v>4</v>
      </c>
      <c r="U15" s="6">
        <v>4.333333333333333</v>
      </c>
      <c r="V15" s="6">
        <v>3.6666666666666665</v>
      </c>
      <c r="W15" s="11">
        <f t="shared" si="8"/>
        <v>3.7619047619047619</v>
      </c>
      <c r="X15" s="11">
        <v>4.458333333333333</v>
      </c>
      <c r="Y15" s="11">
        <v>4.3680555555555554</v>
      </c>
      <c r="Z15" s="6">
        <v>4.4000000000000004</v>
      </c>
      <c r="AA15" s="11">
        <v>4.2470734126984127</v>
      </c>
      <c r="AB15" s="25">
        <v>3.0191449461140381</v>
      </c>
      <c r="AC15" s="8"/>
      <c r="AD15" s="9">
        <f t="shared" si="9"/>
        <v>0</v>
      </c>
      <c r="AE15" s="8">
        <v>1</v>
      </c>
      <c r="AF15" s="9">
        <f t="shared" si="10"/>
        <v>8.3333333333333329E-2</v>
      </c>
      <c r="AG15" s="8">
        <v>11</v>
      </c>
      <c r="AH15" s="9">
        <f t="shared" si="11"/>
        <v>0.91666666666666663</v>
      </c>
    </row>
    <row r="16" spans="1:34" ht="36" x14ac:dyDescent="0.2">
      <c r="A16" s="4" t="s">
        <v>111</v>
      </c>
      <c r="B16" s="4" t="s">
        <v>112</v>
      </c>
      <c r="C16" s="40">
        <v>18</v>
      </c>
      <c r="D16" s="40">
        <v>10</v>
      </c>
      <c r="E16" s="10">
        <f t="shared" si="4"/>
        <v>0.55555555555555558</v>
      </c>
      <c r="F16" s="30">
        <v>8</v>
      </c>
      <c r="G16" s="30">
        <v>8</v>
      </c>
      <c r="H16" s="30">
        <v>8</v>
      </c>
      <c r="I16" s="30">
        <v>7</v>
      </c>
      <c r="J16" s="10">
        <f t="shared" si="0"/>
        <v>0.875</v>
      </c>
      <c r="K16" s="5">
        <v>4</v>
      </c>
      <c r="L16" s="9">
        <f t="shared" si="5"/>
        <v>0.5</v>
      </c>
      <c r="M16" s="8">
        <v>5</v>
      </c>
      <c r="N16" s="37">
        <f t="shared" si="6"/>
        <v>0.625</v>
      </c>
      <c r="O16" s="38">
        <f t="shared" si="7"/>
        <v>0.66666666666666663</v>
      </c>
      <c r="P16" s="6">
        <v>3.25</v>
      </c>
      <c r="Q16" s="6">
        <v>2.5</v>
      </c>
      <c r="R16" s="6">
        <v>3.25</v>
      </c>
      <c r="S16" s="6">
        <v>3.75</v>
      </c>
      <c r="T16" s="6">
        <v>3.5</v>
      </c>
      <c r="U16" s="6">
        <v>3.75</v>
      </c>
      <c r="V16" s="6">
        <v>2.75</v>
      </c>
      <c r="W16" s="11">
        <f t="shared" si="8"/>
        <v>3.25</v>
      </c>
      <c r="X16" s="11">
        <v>3.8928571428571432</v>
      </c>
      <c r="Y16" s="11">
        <v>3.7190476190476192</v>
      </c>
      <c r="Z16" s="6">
        <v>4.3733333333333331</v>
      </c>
      <c r="AA16" s="11">
        <v>3.8088095238095239</v>
      </c>
      <c r="AB16" s="25"/>
      <c r="AC16" s="8">
        <v>1</v>
      </c>
      <c r="AD16" s="9">
        <f t="shared" si="9"/>
        <v>0.1</v>
      </c>
      <c r="AE16" s="8">
        <v>3</v>
      </c>
      <c r="AF16" s="9">
        <f t="shared" si="10"/>
        <v>0.3</v>
      </c>
      <c r="AG16" s="8">
        <v>6</v>
      </c>
      <c r="AH16" s="9">
        <f t="shared" si="11"/>
        <v>0.6</v>
      </c>
    </row>
    <row r="17" spans="1:34" ht="36" x14ac:dyDescent="0.2">
      <c r="A17" s="4" t="s">
        <v>18</v>
      </c>
      <c r="B17" s="4" t="s">
        <v>19</v>
      </c>
      <c r="C17" s="40">
        <v>5</v>
      </c>
      <c r="D17" s="40">
        <v>5</v>
      </c>
      <c r="E17" s="10">
        <f t="shared" si="4"/>
        <v>1</v>
      </c>
      <c r="F17" s="30">
        <v>3</v>
      </c>
      <c r="G17" s="30">
        <v>3</v>
      </c>
      <c r="H17" s="30">
        <v>3</v>
      </c>
      <c r="I17" s="30">
        <v>2</v>
      </c>
      <c r="J17" s="10">
        <f t="shared" si="0"/>
        <v>0.66666666666666663</v>
      </c>
      <c r="K17" s="5">
        <v>2</v>
      </c>
      <c r="L17" s="9">
        <f t="shared" si="5"/>
        <v>0.66666666666666663</v>
      </c>
      <c r="M17" s="8">
        <v>0</v>
      </c>
      <c r="N17" s="37">
        <f t="shared" si="6"/>
        <v>0</v>
      </c>
      <c r="O17" s="38">
        <f t="shared" si="7"/>
        <v>0.44444444444444442</v>
      </c>
      <c r="P17" s="6">
        <v>2</v>
      </c>
      <c r="Q17" s="6">
        <v>3</v>
      </c>
      <c r="R17" s="6">
        <v>3.5</v>
      </c>
      <c r="S17" s="6">
        <v>2.5</v>
      </c>
      <c r="T17" s="6">
        <v>3.5</v>
      </c>
      <c r="U17" s="6">
        <v>3</v>
      </c>
      <c r="V17" s="6">
        <v>2</v>
      </c>
      <c r="W17" s="11">
        <f t="shared" si="8"/>
        <v>2.7857142857142856</v>
      </c>
      <c r="X17" s="11">
        <v>2.9</v>
      </c>
      <c r="Y17" s="11">
        <v>3.2</v>
      </c>
      <c r="Z17" s="6"/>
      <c r="AA17" s="11">
        <v>2.961904761904762</v>
      </c>
      <c r="AB17" s="25">
        <v>4.7056277056277063</v>
      </c>
      <c r="AC17" s="8">
        <v>2</v>
      </c>
      <c r="AD17" s="9">
        <f t="shared" si="9"/>
        <v>0.4</v>
      </c>
      <c r="AE17" s="8"/>
      <c r="AF17" s="9">
        <f t="shared" si="10"/>
        <v>0</v>
      </c>
      <c r="AG17" s="8">
        <v>3</v>
      </c>
      <c r="AH17" s="9">
        <f t="shared" si="11"/>
        <v>0.6</v>
      </c>
    </row>
    <row r="18" spans="1:34" x14ac:dyDescent="0.2">
      <c r="A18" s="4" t="s">
        <v>113</v>
      </c>
      <c r="B18" s="4" t="s">
        <v>114</v>
      </c>
      <c r="C18" s="40">
        <v>9</v>
      </c>
      <c r="D18" s="40">
        <v>9</v>
      </c>
      <c r="E18" s="10">
        <f t="shared" si="4"/>
        <v>1</v>
      </c>
      <c r="F18" s="30">
        <v>13</v>
      </c>
      <c r="G18" s="30">
        <v>13</v>
      </c>
      <c r="H18" s="30">
        <v>13</v>
      </c>
      <c r="I18" s="30">
        <v>10</v>
      </c>
      <c r="J18" s="10">
        <f t="shared" si="0"/>
        <v>0.76923076923076927</v>
      </c>
      <c r="K18" s="5">
        <v>8</v>
      </c>
      <c r="L18" s="9">
        <f t="shared" si="5"/>
        <v>0.61538461538461542</v>
      </c>
      <c r="M18" s="8">
        <v>4</v>
      </c>
      <c r="N18" s="37">
        <f t="shared" si="6"/>
        <v>0.30769230769230771</v>
      </c>
      <c r="O18" s="38">
        <f t="shared" si="7"/>
        <v>0.5641025641025641</v>
      </c>
      <c r="P18" s="6">
        <v>2.8571428571428572</v>
      </c>
      <c r="Q18" s="6">
        <v>3.5</v>
      </c>
      <c r="R18" s="6">
        <v>2.4285714285714284</v>
      </c>
      <c r="S18" s="6">
        <v>2.7142857142857144</v>
      </c>
      <c r="T18" s="6">
        <v>2.875</v>
      </c>
      <c r="U18" s="6">
        <v>2</v>
      </c>
      <c r="V18" s="6">
        <v>2.25</v>
      </c>
      <c r="W18" s="11">
        <f t="shared" si="8"/>
        <v>2.6607142857142856</v>
      </c>
      <c r="X18" s="11">
        <v>2.8273809523809521</v>
      </c>
      <c r="Y18" s="11">
        <v>2.8273809523809521</v>
      </c>
      <c r="Z18" s="6">
        <v>3.2166666666666672</v>
      </c>
      <c r="AA18" s="11">
        <v>2.8830357142857141</v>
      </c>
      <c r="AB18" s="25"/>
      <c r="AC18" s="8">
        <v>4</v>
      </c>
      <c r="AD18" s="9">
        <f t="shared" si="9"/>
        <v>0.44444444444444442</v>
      </c>
      <c r="AE18" s="8">
        <v>3</v>
      </c>
      <c r="AF18" s="9">
        <f t="shared" si="10"/>
        <v>0.33333333333333331</v>
      </c>
      <c r="AG18" s="8">
        <v>2</v>
      </c>
      <c r="AH18" s="9">
        <f t="shared" si="11"/>
        <v>0.22222222222222221</v>
      </c>
    </row>
    <row r="19" spans="1:34" ht="24" x14ac:dyDescent="0.2">
      <c r="A19" s="4" t="s">
        <v>115</v>
      </c>
      <c r="B19" s="4" t="s">
        <v>77</v>
      </c>
      <c r="C19" s="40">
        <v>23</v>
      </c>
      <c r="D19" s="40">
        <v>20</v>
      </c>
      <c r="E19" s="10">
        <f t="shared" si="4"/>
        <v>0.86956521739130432</v>
      </c>
      <c r="F19" s="30">
        <v>7</v>
      </c>
      <c r="G19" s="30">
        <v>7</v>
      </c>
      <c r="H19" s="30">
        <v>7</v>
      </c>
      <c r="I19" s="30">
        <v>5</v>
      </c>
      <c r="J19" s="10">
        <f t="shared" si="0"/>
        <v>0.7142857142857143</v>
      </c>
      <c r="K19" s="5">
        <v>5</v>
      </c>
      <c r="L19" s="9">
        <f t="shared" si="5"/>
        <v>0.7142857142857143</v>
      </c>
      <c r="M19" s="8">
        <v>4</v>
      </c>
      <c r="N19" s="37">
        <f t="shared" si="6"/>
        <v>0.5714285714285714</v>
      </c>
      <c r="O19" s="38">
        <f t="shared" si="7"/>
        <v>0.66666666666666663</v>
      </c>
      <c r="P19" s="6">
        <v>3.4</v>
      </c>
      <c r="Q19" s="6">
        <v>3</v>
      </c>
      <c r="R19" s="6">
        <v>3.8</v>
      </c>
      <c r="S19" s="6">
        <v>4.75</v>
      </c>
      <c r="T19" s="6">
        <v>4.4000000000000004</v>
      </c>
      <c r="U19" s="6">
        <v>4.4000000000000004</v>
      </c>
      <c r="V19" s="6">
        <v>3.2</v>
      </c>
      <c r="W19" s="11">
        <f t="shared" si="8"/>
        <v>3.85</v>
      </c>
      <c r="X19" s="11">
        <v>3.9391666666666665</v>
      </c>
      <c r="Y19" s="11">
        <v>3.5958333333333328</v>
      </c>
      <c r="Z19" s="6">
        <v>3.55</v>
      </c>
      <c r="AA19" s="11">
        <v>3.7337499999999997</v>
      </c>
      <c r="AB19" s="25"/>
      <c r="AC19" s="8">
        <v>3</v>
      </c>
      <c r="AD19" s="9">
        <f t="shared" si="9"/>
        <v>0.15</v>
      </c>
      <c r="AE19" s="8">
        <v>6</v>
      </c>
      <c r="AF19" s="9">
        <f t="shared" si="10"/>
        <v>0.3</v>
      </c>
      <c r="AG19" s="8">
        <v>11</v>
      </c>
      <c r="AH19" s="9">
        <f t="shared" si="11"/>
        <v>0.55000000000000004</v>
      </c>
    </row>
    <row r="20" spans="1:34" ht="48" x14ac:dyDescent="0.2">
      <c r="A20" s="4" t="s">
        <v>20</v>
      </c>
      <c r="B20" s="4" t="s">
        <v>21</v>
      </c>
      <c r="C20" s="40">
        <v>13</v>
      </c>
      <c r="D20" s="40">
        <v>12</v>
      </c>
      <c r="E20" s="10">
        <f t="shared" si="4"/>
        <v>0.92307692307692313</v>
      </c>
      <c r="F20" s="30">
        <v>2</v>
      </c>
      <c r="G20" s="30">
        <v>2</v>
      </c>
      <c r="H20" s="30">
        <v>2</v>
      </c>
      <c r="I20" s="30">
        <v>2</v>
      </c>
      <c r="J20" s="10">
        <f t="shared" si="0"/>
        <v>1</v>
      </c>
      <c r="K20" s="5">
        <v>2</v>
      </c>
      <c r="L20" s="9">
        <f t="shared" si="5"/>
        <v>1</v>
      </c>
      <c r="M20" s="8">
        <v>2</v>
      </c>
      <c r="N20" s="37">
        <f t="shared" si="6"/>
        <v>1</v>
      </c>
      <c r="O20" s="38">
        <f t="shared" si="7"/>
        <v>1</v>
      </c>
      <c r="P20" s="6">
        <v>4.5</v>
      </c>
      <c r="Q20" s="6">
        <v>5</v>
      </c>
      <c r="R20" s="6">
        <v>5</v>
      </c>
      <c r="S20" s="6">
        <v>5</v>
      </c>
      <c r="T20" s="6">
        <v>5</v>
      </c>
      <c r="U20" s="6">
        <v>5</v>
      </c>
      <c r="V20" s="6">
        <v>4</v>
      </c>
      <c r="W20" s="11">
        <f t="shared" si="8"/>
        <v>4.7857142857142856</v>
      </c>
      <c r="X20" s="11">
        <v>4.833333333333333</v>
      </c>
      <c r="Y20" s="11">
        <v>4.625</v>
      </c>
      <c r="Z20" s="6">
        <v>4.2</v>
      </c>
      <c r="AA20" s="11">
        <v>4.6110119047619049</v>
      </c>
      <c r="AB20" s="25">
        <v>3.9030732860520096</v>
      </c>
      <c r="AC20" s="8"/>
      <c r="AD20" s="9">
        <f t="shared" si="9"/>
        <v>0</v>
      </c>
      <c r="AE20" s="8"/>
      <c r="AF20" s="9">
        <f t="shared" si="10"/>
        <v>0</v>
      </c>
      <c r="AG20" s="8">
        <v>12</v>
      </c>
      <c r="AH20" s="9">
        <f t="shared" si="11"/>
        <v>1</v>
      </c>
    </row>
    <row r="21" spans="1:34" ht="36" x14ac:dyDescent="0.2">
      <c r="A21" s="4" t="s">
        <v>127</v>
      </c>
      <c r="B21" s="4" t="s">
        <v>116</v>
      </c>
      <c r="C21" s="40">
        <v>11</v>
      </c>
      <c r="D21" s="40">
        <v>4</v>
      </c>
      <c r="E21" s="10">
        <f t="shared" si="4"/>
        <v>0.36363636363636365</v>
      </c>
      <c r="F21" s="30">
        <v>9</v>
      </c>
      <c r="G21" s="30">
        <v>9</v>
      </c>
      <c r="H21" s="30">
        <v>9</v>
      </c>
      <c r="I21" s="31">
        <v>5</v>
      </c>
      <c r="J21" s="10">
        <f t="shared" si="0"/>
        <v>0.55555555555555558</v>
      </c>
      <c r="K21" s="5">
        <v>0</v>
      </c>
      <c r="L21" s="9">
        <f t="shared" si="5"/>
        <v>0</v>
      </c>
      <c r="M21" s="8">
        <v>3</v>
      </c>
      <c r="N21" s="37">
        <f t="shared" si="6"/>
        <v>0.33333333333333331</v>
      </c>
      <c r="O21" s="38">
        <f t="shared" si="7"/>
        <v>0.29629629629629628</v>
      </c>
      <c r="P21" s="34">
        <v>2.8</v>
      </c>
      <c r="Q21" s="34">
        <v>2</v>
      </c>
      <c r="R21" s="34">
        <v>3.4</v>
      </c>
      <c r="S21" s="34">
        <v>2.25</v>
      </c>
      <c r="T21" s="34">
        <v>3.4</v>
      </c>
      <c r="U21" s="34">
        <v>4</v>
      </c>
      <c r="V21" s="34">
        <v>2.6</v>
      </c>
      <c r="W21" s="11">
        <f>AVERAGE(P21:V21)</f>
        <v>2.9214285714285717</v>
      </c>
      <c r="X21" s="11">
        <v>3.4874999999999998</v>
      </c>
      <c r="Y21" s="11">
        <v>3.1749999999999998</v>
      </c>
      <c r="Z21" s="6">
        <v>2.8666666666666663</v>
      </c>
      <c r="AA21" s="11">
        <v>3.1126488095238098</v>
      </c>
      <c r="AB21" s="25"/>
      <c r="AC21" s="8">
        <v>2</v>
      </c>
      <c r="AD21" s="9">
        <f t="shared" si="9"/>
        <v>0.5</v>
      </c>
      <c r="AE21" s="8">
        <v>1</v>
      </c>
      <c r="AF21" s="9">
        <f t="shared" si="10"/>
        <v>0.25</v>
      </c>
      <c r="AG21" s="8">
        <v>1</v>
      </c>
      <c r="AH21" s="9">
        <f t="shared" si="11"/>
        <v>0.25</v>
      </c>
    </row>
    <row r="22" spans="1:34" ht="48" x14ac:dyDescent="0.2">
      <c r="A22" s="4" t="s">
        <v>22</v>
      </c>
      <c r="B22" s="4" t="s">
        <v>23</v>
      </c>
      <c r="C22" s="40">
        <v>10</v>
      </c>
      <c r="D22" s="40">
        <v>10</v>
      </c>
      <c r="E22" s="10">
        <f t="shared" si="4"/>
        <v>1</v>
      </c>
      <c r="F22" s="30">
        <v>10</v>
      </c>
      <c r="G22" s="30">
        <v>10</v>
      </c>
      <c r="H22" s="30">
        <v>10</v>
      </c>
      <c r="I22" s="30">
        <v>8</v>
      </c>
      <c r="J22" s="10">
        <f t="shared" si="0"/>
        <v>0.8</v>
      </c>
      <c r="K22" s="5">
        <v>6</v>
      </c>
      <c r="L22" s="9">
        <f t="shared" si="5"/>
        <v>0.6</v>
      </c>
      <c r="M22" s="8">
        <v>6</v>
      </c>
      <c r="N22" s="37">
        <f t="shared" si="6"/>
        <v>0.6</v>
      </c>
      <c r="O22" s="38">
        <f t="shared" si="7"/>
        <v>0.66666666666666663</v>
      </c>
      <c r="P22" s="6">
        <v>4.833333333333333</v>
      </c>
      <c r="Q22" s="6">
        <v>4.5</v>
      </c>
      <c r="R22" s="6">
        <v>4.833333333333333</v>
      </c>
      <c r="S22" s="6">
        <v>4.833333333333333</v>
      </c>
      <c r="T22" s="6">
        <v>5</v>
      </c>
      <c r="U22" s="6">
        <v>5</v>
      </c>
      <c r="V22" s="6">
        <v>4.666666666666667</v>
      </c>
      <c r="W22" s="11">
        <f>AVERAGE(P22:V22)</f>
        <v>4.8095238095238093</v>
      </c>
      <c r="X22" s="11">
        <v>4.9028571428571421</v>
      </c>
      <c r="Y22" s="11">
        <v>4.7161904761904765</v>
      </c>
      <c r="Z22" s="6">
        <v>4.3266666666666671</v>
      </c>
      <c r="AA22" s="11">
        <v>4.6888095238095238</v>
      </c>
      <c r="AB22" s="25">
        <v>4.6482709750566897</v>
      </c>
      <c r="AC22" s="8"/>
      <c r="AD22" s="9">
        <f t="shared" si="9"/>
        <v>0</v>
      </c>
      <c r="AE22" s="8"/>
      <c r="AF22" s="9">
        <f t="shared" si="10"/>
        <v>0</v>
      </c>
      <c r="AG22" s="8">
        <v>10</v>
      </c>
      <c r="AH22" s="9">
        <f t="shared" si="11"/>
        <v>1</v>
      </c>
    </row>
    <row r="23" spans="1:34" ht="24" x14ac:dyDescent="0.2">
      <c r="A23" s="4" t="s">
        <v>117</v>
      </c>
      <c r="B23" s="4" t="s">
        <v>118</v>
      </c>
      <c r="C23" s="40">
        <v>9</v>
      </c>
      <c r="D23" s="40">
        <v>9</v>
      </c>
      <c r="E23" s="10">
        <f t="shared" si="4"/>
        <v>1</v>
      </c>
      <c r="F23" s="30">
        <v>13</v>
      </c>
      <c r="G23" s="30">
        <v>13</v>
      </c>
      <c r="H23" s="30">
        <v>13</v>
      </c>
      <c r="I23" s="30">
        <v>12</v>
      </c>
      <c r="J23" s="10">
        <f t="shared" si="0"/>
        <v>0.92307692307692313</v>
      </c>
      <c r="K23" s="5">
        <v>8</v>
      </c>
      <c r="L23" s="9">
        <f t="shared" si="5"/>
        <v>0.61538461538461542</v>
      </c>
      <c r="M23" s="8">
        <v>4</v>
      </c>
      <c r="N23" s="37">
        <f t="shared" si="6"/>
        <v>0.30769230769230771</v>
      </c>
      <c r="O23" s="38">
        <f t="shared" si="7"/>
        <v>0.61538461538461542</v>
      </c>
      <c r="P23" s="6">
        <v>2.1666666666666665</v>
      </c>
      <c r="Q23" s="6">
        <v>2.5714285714285716</v>
      </c>
      <c r="R23" s="6">
        <v>2.4285714285714284</v>
      </c>
      <c r="S23" s="6">
        <v>3</v>
      </c>
      <c r="T23" s="6">
        <v>3</v>
      </c>
      <c r="U23" s="6">
        <v>3</v>
      </c>
      <c r="V23" s="6">
        <v>2.4285714285714284</v>
      </c>
      <c r="W23" s="11">
        <f t="shared" ref="W23:W38" si="12">AVERAGE(P23:V23)</f>
        <v>2.6564625850340131</v>
      </c>
      <c r="X23" s="11">
        <v>3.4420875420875419</v>
      </c>
      <c r="Y23" s="11">
        <v>3.2055555555555557</v>
      </c>
      <c r="Z23" s="6">
        <v>3.4833333333333334</v>
      </c>
      <c r="AA23" s="11">
        <v>3.1968597540026114</v>
      </c>
      <c r="AB23" s="25"/>
      <c r="AC23" s="8">
        <v>2</v>
      </c>
      <c r="AD23" s="9">
        <f t="shared" si="9"/>
        <v>0.22222222222222221</v>
      </c>
      <c r="AE23" s="8">
        <v>4</v>
      </c>
      <c r="AF23" s="9">
        <f t="shared" si="10"/>
        <v>0.44444444444444442</v>
      </c>
      <c r="AG23" s="8">
        <v>3</v>
      </c>
      <c r="AH23" s="9">
        <f t="shared" si="11"/>
        <v>0.33333333333333331</v>
      </c>
    </row>
    <row r="24" spans="1:34" ht="24" x14ac:dyDescent="0.2">
      <c r="A24" s="4" t="s">
        <v>24</v>
      </c>
      <c r="B24" s="4" t="s">
        <v>25</v>
      </c>
      <c r="C24" s="40">
        <v>9</v>
      </c>
      <c r="D24" s="40">
        <v>3</v>
      </c>
      <c r="E24" s="10">
        <f t="shared" si="4"/>
        <v>0.33333333333333331</v>
      </c>
      <c r="F24" s="5">
        <v>9</v>
      </c>
      <c r="G24" s="5">
        <v>8</v>
      </c>
      <c r="H24" s="30">
        <v>9</v>
      </c>
      <c r="I24" s="16">
        <v>1</v>
      </c>
      <c r="J24" s="10">
        <f t="shared" si="0"/>
        <v>0.1111111111111111</v>
      </c>
      <c r="K24" s="5">
        <v>6</v>
      </c>
      <c r="L24" s="9">
        <f t="shared" si="5"/>
        <v>0.75</v>
      </c>
      <c r="M24" s="8">
        <v>2</v>
      </c>
      <c r="N24" s="37">
        <f t="shared" si="6"/>
        <v>0.22222222222222221</v>
      </c>
      <c r="O24" s="38">
        <f t="shared" si="7"/>
        <v>0.36111111111111116</v>
      </c>
      <c r="P24" s="6">
        <v>3.6666666666666665</v>
      </c>
      <c r="Q24" s="6">
        <v>3</v>
      </c>
      <c r="R24" s="6">
        <v>3.6666666666666665</v>
      </c>
      <c r="S24" s="6">
        <v>3.8333333333333335</v>
      </c>
      <c r="T24" s="6">
        <v>4.166666666666667</v>
      </c>
      <c r="U24" s="6">
        <v>3.6666666666666665</v>
      </c>
      <c r="V24" s="6">
        <v>3.5</v>
      </c>
      <c r="W24" s="11">
        <f t="shared" si="12"/>
        <v>3.6428571428571428</v>
      </c>
      <c r="X24" s="11">
        <v>3.4166666666666665</v>
      </c>
      <c r="Y24" s="11">
        <v>3.6666666666666665</v>
      </c>
      <c r="Z24" s="6">
        <v>4.125</v>
      </c>
      <c r="AA24" s="11">
        <v>3.7127976190476191</v>
      </c>
      <c r="AB24" s="25">
        <v>3.9079365079365083</v>
      </c>
      <c r="AC24" s="8">
        <v>1</v>
      </c>
      <c r="AD24" s="9">
        <f t="shared" si="9"/>
        <v>0.33333333333333331</v>
      </c>
      <c r="AE24" s="8">
        <v>1</v>
      </c>
      <c r="AF24" s="9">
        <f t="shared" si="10"/>
        <v>0.33333333333333331</v>
      </c>
      <c r="AG24" s="8">
        <v>1</v>
      </c>
      <c r="AH24" s="9">
        <f t="shared" si="11"/>
        <v>0.33333333333333331</v>
      </c>
    </row>
    <row r="25" spans="1:34" ht="24" x14ac:dyDescent="0.2">
      <c r="A25" s="4" t="s">
        <v>26</v>
      </c>
      <c r="B25" s="4" t="s">
        <v>27</v>
      </c>
      <c r="C25" s="40">
        <v>8</v>
      </c>
      <c r="D25" s="40">
        <v>3</v>
      </c>
      <c r="E25" s="10">
        <f t="shared" si="4"/>
        <v>0.375</v>
      </c>
      <c r="F25" s="16"/>
      <c r="G25" s="16">
        <v>10</v>
      </c>
      <c r="H25" s="30">
        <v>10</v>
      </c>
      <c r="I25" s="32"/>
      <c r="J25" s="10"/>
      <c r="K25" s="5">
        <v>2</v>
      </c>
      <c r="L25" s="9">
        <f t="shared" si="5"/>
        <v>0.2</v>
      </c>
      <c r="M25" s="8">
        <v>2</v>
      </c>
      <c r="N25" s="37">
        <f t="shared" si="6"/>
        <v>0.2</v>
      </c>
      <c r="O25" s="38">
        <f t="shared" si="7"/>
        <v>0.2</v>
      </c>
      <c r="P25" s="6">
        <v>3.5</v>
      </c>
      <c r="Q25" s="6">
        <v>4.5</v>
      </c>
      <c r="R25" s="6">
        <v>3.5</v>
      </c>
      <c r="S25" s="6">
        <v>3.5</v>
      </c>
      <c r="T25" s="6">
        <v>4</v>
      </c>
      <c r="U25" s="6">
        <v>3.5</v>
      </c>
      <c r="V25" s="6">
        <v>2.5</v>
      </c>
      <c r="W25" s="11">
        <f t="shared" si="12"/>
        <v>3.5714285714285716</v>
      </c>
      <c r="X25" s="11">
        <v>3.8333333333333335</v>
      </c>
      <c r="Y25" s="11">
        <v>4.666666666666667</v>
      </c>
      <c r="Z25" s="6">
        <v>4.4000000000000004</v>
      </c>
      <c r="AA25" s="11">
        <v>4.1178571428571438</v>
      </c>
      <c r="AB25" s="25">
        <v>4.1330357142857146</v>
      </c>
      <c r="AC25" s="8"/>
      <c r="AD25" s="9">
        <f t="shared" si="9"/>
        <v>0</v>
      </c>
      <c r="AE25" s="8"/>
      <c r="AF25" s="9">
        <f t="shared" si="10"/>
        <v>0</v>
      </c>
      <c r="AG25" s="8">
        <v>3</v>
      </c>
      <c r="AH25" s="9">
        <f t="shared" si="11"/>
        <v>1</v>
      </c>
    </row>
    <row r="26" spans="1:34" x14ac:dyDescent="0.2">
      <c r="A26" s="4" t="s">
        <v>28</v>
      </c>
      <c r="B26" s="4" t="s">
        <v>29</v>
      </c>
      <c r="C26" s="40">
        <v>2</v>
      </c>
      <c r="D26" s="39"/>
      <c r="E26" s="10">
        <f t="shared" si="4"/>
        <v>0</v>
      </c>
      <c r="F26" s="30">
        <v>3</v>
      </c>
      <c r="G26" s="30">
        <v>2</v>
      </c>
      <c r="H26" s="30">
        <v>3</v>
      </c>
      <c r="I26" s="30">
        <v>0</v>
      </c>
      <c r="J26" s="10">
        <f>I26/F26</f>
        <v>0</v>
      </c>
      <c r="K26" s="5">
        <v>0</v>
      </c>
      <c r="L26" s="9">
        <f t="shared" si="5"/>
        <v>0</v>
      </c>
      <c r="M26" s="8">
        <v>1</v>
      </c>
      <c r="N26" s="37">
        <f t="shared" si="6"/>
        <v>0.33333333333333331</v>
      </c>
      <c r="O26" s="38">
        <f t="shared" si="7"/>
        <v>0.1111111111111111</v>
      </c>
      <c r="W26" s="11"/>
      <c r="X26" s="11"/>
      <c r="Y26" s="11"/>
      <c r="Z26" s="6"/>
      <c r="AA26" s="11"/>
      <c r="AB26" s="25">
        <v>3.7725</v>
      </c>
      <c r="AC26" s="8"/>
      <c r="AD26" s="9"/>
      <c r="AE26" s="8"/>
      <c r="AF26" s="9"/>
      <c r="AG26" s="8"/>
      <c r="AH26" s="9"/>
    </row>
    <row r="27" spans="1:34" ht="36" x14ac:dyDescent="0.2">
      <c r="A27" s="4" t="s">
        <v>119</v>
      </c>
      <c r="B27" s="4" t="s">
        <v>120</v>
      </c>
      <c r="C27" s="40">
        <v>18</v>
      </c>
      <c r="D27" s="40">
        <v>18</v>
      </c>
      <c r="E27" s="10">
        <f t="shared" si="4"/>
        <v>1</v>
      </c>
      <c r="F27" s="30">
        <v>19</v>
      </c>
      <c r="G27" s="30">
        <v>19</v>
      </c>
      <c r="H27" s="30">
        <v>19</v>
      </c>
      <c r="I27" s="30">
        <v>19</v>
      </c>
      <c r="J27" s="10">
        <f>I27/F27</f>
        <v>1</v>
      </c>
      <c r="K27" s="5">
        <v>17</v>
      </c>
      <c r="L27" s="9">
        <f t="shared" si="5"/>
        <v>0.89473684210526316</v>
      </c>
      <c r="M27" s="8">
        <v>12</v>
      </c>
      <c r="N27" s="37">
        <f t="shared" si="6"/>
        <v>0.63157894736842102</v>
      </c>
      <c r="O27" s="38">
        <f t="shared" si="7"/>
        <v>0.84210526315789469</v>
      </c>
      <c r="P27" s="35">
        <v>2.7142857142857144</v>
      </c>
      <c r="Q27" s="35">
        <v>2.6</v>
      </c>
      <c r="R27" s="35">
        <v>3.2307692307692308</v>
      </c>
      <c r="S27" s="35">
        <v>2.9333333333333331</v>
      </c>
      <c r="T27" s="35">
        <v>3</v>
      </c>
      <c r="U27" s="35">
        <v>3.0588235294117645</v>
      </c>
      <c r="V27" s="35">
        <v>1.2941176470588236</v>
      </c>
      <c r="W27" s="11">
        <f t="shared" si="12"/>
        <v>2.6901899221226953</v>
      </c>
      <c r="X27" s="11">
        <v>3.1360031341971486</v>
      </c>
      <c r="Y27" s="11">
        <v>3.2767099529870429</v>
      </c>
      <c r="Z27" s="6">
        <v>2.9333333333333331</v>
      </c>
      <c r="AA27" s="11">
        <v>3.0090590856600552</v>
      </c>
      <c r="AB27" s="25"/>
      <c r="AC27" s="8">
        <v>3</v>
      </c>
      <c r="AD27" s="9">
        <f>AC27/D27</f>
        <v>0.16666666666666666</v>
      </c>
      <c r="AE27" s="8">
        <v>9</v>
      </c>
      <c r="AF27" s="9">
        <f>AE27/D27</f>
        <v>0.5</v>
      </c>
      <c r="AG27" s="8">
        <v>6</v>
      </c>
      <c r="AH27" s="9">
        <f>AG27/D27</f>
        <v>0.33333333333333331</v>
      </c>
    </row>
    <row r="28" spans="1:34" ht="24" x14ac:dyDescent="0.2">
      <c r="A28" s="4" t="s">
        <v>30</v>
      </c>
      <c r="B28" s="4" t="s">
        <v>31</v>
      </c>
      <c r="C28" s="40">
        <v>5</v>
      </c>
      <c r="D28" s="40">
        <v>5</v>
      </c>
      <c r="E28" s="10">
        <f t="shared" si="4"/>
        <v>1</v>
      </c>
      <c r="F28" s="5"/>
      <c r="G28" s="5">
        <v>35</v>
      </c>
      <c r="H28" s="30">
        <v>35</v>
      </c>
      <c r="I28" s="5"/>
      <c r="J28" s="10"/>
      <c r="K28" s="5">
        <v>18</v>
      </c>
      <c r="L28" s="9">
        <f t="shared" si="5"/>
        <v>0.51428571428571423</v>
      </c>
      <c r="M28" s="8">
        <v>13</v>
      </c>
      <c r="N28" s="37">
        <f t="shared" si="6"/>
        <v>0.37142857142857144</v>
      </c>
      <c r="O28" s="38">
        <f t="shared" si="7"/>
        <v>0.44285714285714284</v>
      </c>
      <c r="P28" s="6">
        <v>2.7647058823529411</v>
      </c>
      <c r="Q28" s="6">
        <v>2.0555555555555554</v>
      </c>
      <c r="R28" s="6">
        <v>3.2777777777777777</v>
      </c>
      <c r="S28" s="6">
        <v>2.8888888888888888</v>
      </c>
      <c r="T28" s="6">
        <v>3.4444444444444446</v>
      </c>
      <c r="U28" s="6">
        <v>4.166666666666667</v>
      </c>
      <c r="V28" s="6">
        <v>2.9444444444444446</v>
      </c>
      <c r="W28" s="11">
        <f t="shared" si="12"/>
        <v>3.07749766573296</v>
      </c>
      <c r="X28" s="11">
        <v>3.1763235294117647</v>
      </c>
      <c r="Y28" s="11">
        <v>2.8677591036414567</v>
      </c>
      <c r="Z28" s="6">
        <v>3.3438228438228434</v>
      </c>
      <c r="AA28" s="11">
        <v>3.1163507856522563</v>
      </c>
      <c r="AB28" s="25">
        <v>3.4589285714285714</v>
      </c>
      <c r="AC28" s="8"/>
      <c r="AD28" s="9">
        <f>AC28/D28</f>
        <v>0</v>
      </c>
      <c r="AE28" s="8">
        <v>5</v>
      </c>
      <c r="AF28" s="9">
        <f>AE28/D28</f>
        <v>1</v>
      </c>
      <c r="AG28" s="8"/>
      <c r="AH28" s="9">
        <f>AG28/D28</f>
        <v>0</v>
      </c>
    </row>
    <row r="29" spans="1:34" ht="24" x14ac:dyDescent="0.2">
      <c r="A29" s="4" t="s">
        <v>32</v>
      </c>
      <c r="B29" s="4" t="s">
        <v>33</v>
      </c>
      <c r="C29" s="40">
        <v>2</v>
      </c>
      <c r="D29" s="39">
        <v>0</v>
      </c>
      <c r="E29" s="10">
        <f t="shared" si="4"/>
        <v>0</v>
      </c>
      <c r="F29" s="5"/>
      <c r="G29" s="5">
        <v>8</v>
      </c>
      <c r="H29" s="30">
        <v>8</v>
      </c>
      <c r="I29" s="5"/>
      <c r="J29" s="10"/>
      <c r="K29" s="5">
        <v>5</v>
      </c>
      <c r="L29" s="9">
        <f t="shared" si="5"/>
        <v>0.625</v>
      </c>
      <c r="M29" s="8">
        <v>5</v>
      </c>
      <c r="N29" s="37">
        <f t="shared" si="6"/>
        <v>0.625</v>
      </c>
      <c r="O29" s="38">
        <f t="shared" si="7"/>
        <v>0.625</v>
      </c>
      <c r="P29" s="6">
        <v>3.2</v>
      </c>
      <c r="Q29" s="6">
        <v>1.6</v>
      </c>
      <c r="R29" s="6">
        <v>3.4</v>
      </c>
      <c r="S29" s="6">
        <v>3.4</v>
      </c>
      <c r="T29" s="6">
        <v>3.2</v>
      </c>
      <c r="U29" s="6">
        <v>3.8</v>
      </c>
      <c r="V29" s="6">
        <v>3</v>
      </c>
      <c r="W29" s="11">
        <f t="shared" si="12"/>
        <v>3.0857142857142859</v>
      </c>
      <c r="X29" s="11"/>
      <c r="Y29" s="11"/>
      <c r="Z29" s="6">
        <v>2.3200000000000003</v>
      </c>
      <c r="AA29" s="11">
        <v>2.7028571428571428</v>
      </c>
      <c r="AB29" s="25">
        <v>4.1142857142857148</v>
      </c>
      <c r="AC29" s="8"/>
      <c r="AD29" s="9"/>
      <c r="AE29" s="8"/>
      <c r="AF29" s="9"/>
      <c r="AG29" s="8"/>
      <c r="AH29" s="9"/>
    </row>
    <row r="30" spans="1:34" ht="36" x14ac:dyDescent="0.2">
      <c r="A30" s="4" t="s">
        <v>34</v>
      </c>
      <c r="B30" s="4" t="s">
        <v>35</v>
      </c>
      <c r="C30" s="40">
        <v>18</v>
      </c>
      <c r="D30" s="40">
        <v>18</v>
      </c>
      <c r="E30" s="10">
        <f t="shared" si="4"/>
        <v>1</v>
      </c>
      <c r="F30" s="30">
        <v>27</v>
      </c>
      <c r="G30" s="30">
        <v>27</v>
      </c>
      <c r="H30" s="30">
        <v>27</v>
      </c>
      <c r="I30" s="31">
        <v>19</v>
      </c>
      <c r="J30" s="10">
        <f t="shared" ref="J30:J39" si="13">I30/F30</f>
        <v>0.70370370370370372</v>
      </c>
      <c r="K30" s="5">
        <v>18</v>
      </c>
      <c r="L30" s="9">
        <f t="shared" si="5"/>
        <v>0.66666666666666663</v>
      </c>
      <c r="M30" s="8">
        <v>14</v>
      </c>
      <c r="N30" s="37">
        <f t="shared" si="6"/>
        <v>0.51851851851851849</v>
      </c>
      <c r="O30" s="38">
        <f t="shared" si="7"/>
        <v>0.62962962962962965</v>
      </c>
      <c r="P30" s="6">
        <v>3.3333333333333335</v>
      </c>
      <c r="Q30" s="6">
        <v>2.5263157894736841</v>
      </c>
      <c r="R30" s="6">
        <v>3.0526315789473686</v>
      </c>
      <c r="S30" s="6">
        <v>3.3684210526315788</v>
      </c>
      <c r="T30" s="6">
        <v>3.736842105263158</v>
      </c>
      <c r="U30" s="6">
        <v>3.3684210526315788</v>
      </c>
      <c r="V30" s="6">
        <v>2.9473684210526314</v>
      </c>
      <c r="W30" s="11">
        <f t="shared" si="12"/>
        <v>3.1904761904761902</v>
      </c>
      <c r="X30" s="11">
        <v>3.3901738619424382</v>
      </c>
      <c r="Y30" s="11">
        <v>3.2246416695333107</v>
      </c>
      <c r="Z30" s="6">
        <v>3.4194139194139197</v>
      </c>
      <c r="AA30" s="11">
        <v>3.3061764103414646</v>
      </c>
      <c r="AB30" s="25">
        <v>2.4885898686216485</v>
      </c>
      <c r="AC30" s="8">
        <v>2</v>
      </c>
      <c r="AD30" s="9">
        <f>AC30/D30</f>
        <v>0.1111111111111111</v>
      </c>
      <c r="AE30" s="8">
        <v>11</v>
      </c>
      <c r="AF30" s="9">
        <f>AE30/D30</f>
        <v>0.61111111111111116</v>
      </c>
      <c r="AG30" s="8">
        <v>5</v>
      </c>
      <c r="AH30" s="9">
        <f>AG30/D30</f>
        <v>0.27777777777777779</v>
      </c>
    </row>
    <row r="31" spans="1:34" ht="24" x14ac:dyDescent="0.2">
      <c r="A31" s="4" t="s">
        <v>36</v>
      </c>
      <c r="B31" s="4" t="s">
        <v>37</v>
      </c>
      <c r="C31" s="40">
        <v>13</v>
      </c>
      <c r="D31" s="40">
        <v>13</v>
      </c>
      <c r="E31" s="10">
        <f t="shared" si="4"/>
        <v>1</v>
      </c>
      <c r="F31" s="30">
        <v>12</v>
      </c>
      <c r="G31" s="30">
        <v>12</v>
      </c>
      <c r="H31" s="30">
        <v>7</v>
      </c>
      <c r="I31" s="30">
        <v>5</v>
      </c>
      <c r="J31" s="10">
        <f t="shared" si="13"/>
        <v>0.41666666666666669</v>
      </c>
      <c r="K31" s="5">
        <v>5</v>
      </c>
      <c r="L31" s="9">
        <f t="shared" si="5"/>
        <v>0.41666666666666669</v>
      </c>
      <c r="M31" s="8">
        <v>2</v>
      </c>
      <c r="N31" s="37">
        <f t="shared" si="6"/>
        <v>0.2857142857142857</v>
      </c>
      <c r="O31" s="38">
        <f t="shared" si="7"/>
        <v>0.37301587301587302</v>
      </c>
      <c r="P31" s="6">
        <v>3</v>
      </c>
      <c r="Q31" s="6">
        <v>1.4</v>
      </c>
      <c r="R31" s="6">
        <v>3.2</v>
      </c>
      <c r="S31" s="6">
        <v>3</v>
      </c>
      <c r="T31" s="6">
        <v>3.6</v>
      </c>
      <c r="U31" s="6">
        <v>4.2</v>
      </c>
      <c r="V31" s="6">
        <v>3</v>
      </c>
      <c r="W31" s="11">
        <f t="shared" si="12"/>
        <v>3.0571428571428574</v>
      </c>
      <c r="X31" s="11">
        <v>3.8769230769230765</v>
      </c>
      <c r="Y31" s="11">
        <v>4.0153846153846144</v>
      </c>
      <c r="Z31" s="6">
        <v>2.8</v>
      </c>
      <c r="AA31" s="11">
        <v>3.4373626373626376</v>
      </c>
      <c r="AB31" s="25">
        <v>3.7482993197278911</v>
      </c>
      <c r="AC31" s="8"/>
      <c r="AD31" s="9">
        <f>AC31/D31</f>
        <v>0</v>
      </c>
      <c r="AE31" s="8">
        <v>2</v>
      </c>
      <c r="AF31" s="9">
        <f>AE31/D31</f>
        <v>0.15384615384615385</v>
      </c>
      <c r="AG31" s="8">
        <v>11</v>
      </c>
      <c r="AH31" s="9">
        <f>AG31/D31</f>
        <v>0.84615384615384615</v>
      </c>
    </row>
    <row r="32" spans="1:34" ht="24" x14ac:dyDescent="0.2">
      <c r="A32" s="4" t="s">
        <v>128</v>
      </c>
      <c r="B32" s="4" t="s">
        <v>38</v>
      </c>
      <c r="C32" s="40">
        <v>10</v>
      </c>
      <c r="D32" s="40">
        <v>4</v>
      </c>
      <c r="E32" s="10">
        <f t="shared" si="4"/>
        <v>0.4</v>
      </c>
      <c r="F32" s="30">
        <v>8</v>
      </c>
      <c r="G32" s="30">
        <v>8</v>
      </c>
      <c r="H32" s="30">
        <v>8</v>
      </c>
      <c r="I32" s="30">
        <v>3</v>
      </c>
      <c r="J32" s="10">
        <f t="shared" si="13"/>
        <v>0.375</v>
      </c>
      <c r="K32" s="5">
        <v>1</v>
      </c>
      <c r="L32" s="9">
        <f t="shared" si="5"/>
        <v>0.125</v>
      </c>
      <c r="M32" s="8">
        <v>2</v>
      </c>
      <c r="N32" s="37">
        <f t="shared" si="6"/>
        <v>0.25</v>
      </c>
      <c r="O32" s="38">
        <f t="shared" si="7"/>
        <v>0.25</v>
      </c>
      <c r="P32" s="34">
        <v>4.333333333333333</v>
      </c>
      <c r="Q32" s="34">
        <v>4</v>
      </c>
      <c r="R32" s="34">
        <v>4.333333333333333</v>
      </c>
      <c r="S32" s="34">
        <v>3.6666666666666665</v>
      </c>
      <c r="T32" s="34">
        <v>4.666666666666667</v>
      </c>
      <c r="U32" s="34">
        <v>5</v>
      </c>
      <c r="V32" s="34">
        <v>4.333333333333333</v>
      </c>
      <c r="W32" s="11">
        <f t="shared" si="12"/>
        <v>4.333333333333333</v>
      </c>
      <c r="X32" s="11">
        <v>4.375</v>
      </c>
      <c r="Y32" s="11">
        <v>4.375</v>
      </c>
      <c r="Z32" s="6">
        <v>1.875</v>
      </c>
      <c r="AA32" s="11">
        <v>3.739583333333333</v>
      </c>
      <c r="AB32" s="25">
        <v>4.2202380952380958</v>
      </c>
      <c r="AC32" s="8"/>
      <c r="AD32" s="9">
        <f>AC32/D32</f>
        <v>0</v>
      </c>
      <c r="AE32" s="8"/>
      <c r="AF32" s="9">
        <f>AE32/D32</f>
        <v>0</v>
      </c>
      <c r="AG32" s="8">
        <v>4</v>
      </c>
      <c r="AH32" s="9">
        <f>AG32/D32</f>
        <v>1</v>
      </c>
    </row>
    <row r="33" spans="1:34" ht="24" x14ac:dyDescent="0.2">
      <c r="A33" s="4" t="s">
        <v>123</v>
      </c>
      <c r="B33" s="4" t="s">
        <v>124</v>
      </c>
      <c r="C33" s="40">
        <v>9</v>
      </c>
      <c r="D33" s="39">
        <v>0</v>
      </c>
      <c r="E33" s="10">
        <f t="shared" si="4"/>
        <v>0</v>
      </c>
      <c r="F33" s="30">
        <v>8</v>
      </c>
      <c r="G33" s="30">
        <v>8</v>
      </c>
      <c r="H33" s="30">
        <v>8</v>
      </c>
      <c r="I33" s="30">
        <v>1</v>
      </c>
      <c r="J33" s="10">
        <f t="shared" si="13"/>
        <v>0.125</v>
      </c>
      <c r="K33" s="5">
        <v>1</v>
      </c>
      <c r="L33" s="9">
        <f t="shared" si="5"/>
        <v>0.125</v>
      </c>
      <c r="M33" s="8">
        <v>1</v>
      </c>
      <c r="N33" s="37">
        <f t="shared" si="6"/>
        <v>0.125</v>
      </c>
      <c r="O33" s="38">
        <f t="shared" si="7"/>
        <v>0.125</v>
      </c>
      <c r="W33" s="11"/>
      <c r="X33" s="11"/>
      <c r="Y33" s="11"/>
      <c r="Z33" s="6"/>
      <c r="AA33" s="11"/>
      <c r="AB33" s="25"/>
      <c r="AC33" s="8"/>
      <c r="AD33" s="9"/>
      <c r="AE33" s="8"/>
      <c r="AF33" s="9"/>
      <c r="AG33" s="8"/>
      <c r="AH33" s="9"/>
    </row>
    <row r="34" spans="1:34" ht="36" x14ac:dyDescent="0.2">
      <c r="A34" s="4" t="s">
        <v>39</v>
      </c>
      <c r="B34" s="4" t="s">
        <v>40</v>
      </c>
      <c r="C34" s="40">
        <v>7</v>
      </c>
      <c r="D34" s="40">
        <v>7</v>
      </c>
      <c r="E34" s="10">
        <f t="shared" si="4"/>
        <v>1</v>
      </c>
      <c r="F34" s="30">
        <v>9</v>
      </c>
      <c r="G34" s="30">
        <v>9</v>
      </c>
      <c r="H34" s="30">
        <v>9</v>
      </c>
      <c r="I34" s="30">
        <v>8</v>
      </c>
      <c r="J34" s="10">
        <f t="shared" si="13"/>
        <v>0.88888888888888884</v>
      </c>
      <c r="K34" s="5">
        <v>9</v>
      </c>
      <c r="L34" s="9">
        <f t="shared" si="5"/>
        <v>1</v>
      </c>
      <c r="M34" s="8">
        <v>6</v>
      </c>
      <c r="N34" s="37">
        <f t="shared" si="6"/>
        <v>0.66666666666666663</v>
      </c>
      <c r="O34" s="38">
        <f t="shared" si="7"/>
        <v>0.85185185185185175</v>
      </c>
      <c r="P34" s="6">
        <v>3.7777777777777777</v>
      </c>
      <c r="Q34" s="6">
        <v>3</v>
      </c>
      <c r="R34" s="6">
        <v>3.5555555555555554</v>
      </c>
      <c r="S34" s="6">
        <v>3.8888888888888888</v>
      </c>
      <c r="T34" s="6">
        <v>4</v>
      </c>
      <c r="U34" s="6">
        <v>4</v>
      </c>
      <c r="V34" s="6">
        <v>3.4444444444444446</v>
      </c>
      <c r="W34" s="11">
        <f t="shared" si="12"/>
        <v>3.6666666666666665</v>
      </c>
      <c r="X34" s="11">
        <v>3.7718253968253963</v>
      </c>
      <c r="Y34" s="11">
        <v>3.7619047619047619</v>
      </c>
      <c r="Z34" s="6">
        <v>4.3666666666666663</v>
      </c>
      <c r="AA34" s="11">
        <v>3.8917658730158733</v>
      </c>
      <c r="AB34" s="25">
        <v>3.8020778999006457</v>
      </c>
      <c r="AC34" s="8"/>
      <c r="AD34" s="9">
        <f t="shared" ref="AD34:AD39" si="14">AC34/D34</f>
        <v>0</v>
      </c>
      <c r="AE34" s="8">
        <v>3</v>
      </c>
      <c r="AF34" s="9">
        <f t="shared" ref="AF34:AF39" si="15">AE34/D34</f>
        <v>0.42857142857142855</v>
      </c>
      <c r="AG34" s="8">
        <v>4</v>
      </c>
      <c r="AH34" s="9">
        <f t="shared" ref="AH34:AH39" si="16">AG34/D34</f>
        <v>0.5714285714285714</v>
      </c>
    </row>
    <row r="35" spans="1:34" ht="36" x14ac:dyDescent="0.2">
      <c r="A35" s="4" t="s">
        <v>41</v>
      </c>
      <c r="B35" s="4" t="s">
        <v>42</v>
      </c>
      <c r="C35" s="40">
        <v>20</v>
      </c>
      <c r="D35" s="40">
        <v>20</v>
      </c>
      <c r="E35" s="10">
        <f t="shared" si="4"/>
        <v>1</v>
      </c>
      <c r="F35" s="30">
        <v>27</v>
      </c>
      <c r="G35" s="30">
        <v>27</v>
      </c>
      <c r="H35" s="30">
        <v>27</v>
      </c>
      <c r="I35" s="30">
        <v>22</v>
      </c>
      <c r="J35" s="10">
        <f t="shared" si="13"/>
        <v>0.81481481481481477</v>
      </c>
      <c r="K35" s="5">
        <v>24</v>
      </c>
      <c r="L35" s="9">
        <f t="shared" si="5"/>
        <v>0.88888888888888884</v>
      </c>
      <c r="M35" s="8">
        <v>10</v>
      </c>
      <c r="N35" s="37">
        <f t="shared" si="6"/>
        <v>0.37037037037037035</v>
      </c>
      <c r="O35" s="38">
        <f t="shared" si="7"/>
        <v>0.69135802469135799</v>
      </c>
      <c r="P35" s="6">
        <v>3.1666666666666665</v>
      </c>
      <c r="Q35" s="6">
        <v>2.4583333333333335</v>
      </c>
      <c r="R35" s="6">
        <v>2.9166666666666665</v>
      </c>
      <c r="S35" s="6">
        <v>2.625</v>
      </c>
      <c r="T35" s="6">
        <v>3.2916666666666665</v>
      </c>
      <c r="U35" s="6">
        <v>3.4583333333333335</v>
      </c>
      <c r="V35" s="6">
        <v>2.375</v>
      </c>
      <c r="W35" s="11">
        <f t="shared" si="12"/>
        <v>2.8988095238095233</v>
      </c>
      <c r="X35" s="11">
        <v>3.4267045454545455</v>
      </c>
      <c r="Y35" s="11">
        <v>3.3715909090909095</v>
      </c>
      <c r="Z35" s="6">
        <v>2.6177777777777775</v>
      </c>
      <c r="AA35" s="11">
        <v>3.0787206890331893</v>
      </c>
      <c r="AB35" s="25">
        <v>3.9603228505339834</v>
      </c>
      <c r="AC35" s="8">
        <v>1</v>
      </c>
      <c r="AD35" s="9">
        <f t="shared" si="14"/>
        <v>0.05</v>
      </c>
      <c r="AE35" s="8">
        <v>12</v>
      </c>
      <c r="AF35" s="9">
        <f t="shared" si="15"/>
        <v>0.6</v>
      </c>
      <c r="AG35" s="8">
        <v>7</v>
      </c>
      <c r="AH35" s="9">
        <f t="shared" si="16"/>
        <v>0.35</v>
      </c>
    </row>
    <row r="36" spans="1:34" ht="24" x14ac:dyDescent="0.2">
      <c r="A36" s="4" t="s">
        <v>43</v>
      </c>
      <c r="B36" s="4" t="s">
        <v>44</v>
      </c>
      <c r="C36" s="40">
        <v>24</v>
      </c>
      <c r="D36" s="40">
        <v>23</v>
      </c>
      <c r="E36" s="10">
        <f t="shared" si="4"/>
        <v>0.95833333333333337</v>
      </c>
      <c r="F36" s="30">
        <v>37</v>
      </c>
      <c r="G36" s="30">
        <v>37</v>
      </c>
      <c r="H36" s="30">
        <v>37</v>
      </c>
      <c r="I36" s="30">
        <v>28</v>
      </c>
      <c r="J36" s="10">
        <f t="shared" si="13"/>
        <v>0.7567567567567568</v>
      </c>
      <c r="K36" s="5">
        <v>24</v>
      </c>
      <c r="L36" s="9">
        <f t="shared" si="5"/>
        <v>0.64864864864864868</v>
      </c>
      <c r="M36" s="8">
        <v>14</v>
      </c>
      <c r="N36" s="37">
        <f t="shared" si="6"/>
        <v>0.3783783783783784</v>
      </c>
      <c r="O36" s="38">
        <f t="shared" si="7"/>
        <v>0.59459459459459463</v>
      </c>
      <c r="P36" s="6">
        <v>3.3333333333333335</v>
      </c>
      <c r="Q36" s="6">
        <v>2.8260869565217392</v>
      </c>
      <c r="R36" s="6">
        <v>3.1739130434782608</v>
      </c>
      <c r="S36" s="6">
        <v>3.3043478260869565</v>
      </c>
      <c r="T36" s="6">
        <v>3.375</v>
      </c>
      <c r="U36" s="6">
        <v>3.4166666666666665</v>
      </c>
      <c r="V36" s="6">
        <v>2.7916666666666665</v>
      </c>
      <c r="W36" s="11">
        <f t="shared" si="12"/>
        <v>3.1744306418219463</v>
      </c>
      <c r="X36" s="11">
        <v>3.1543125008436923</v>
      </c>
      <c r="Y36" s="11">
        <v>3.196559528128526</v>
      </c>
      <c r="Z36" s="6">
        <v>2.9</v>
      </c>
      <c r="AA36" s="11">
        <v>3.1063256676985413</v>
      </c>
      <c r="AB36" s="25">
        <v>2.6573224536969837</v>
      </c>
      <c r="AC36" s="8">
        <v>5</v>
      </c>
      <c r="AD36" s="9">
        <f t="shared" si="14"/>
        <v>0.21739130434782608</v>
      </c>
      <c r="AE36" s="8">
        <v>10</v>
      </c>
      <c r="AF36" s="9">
        <f t="shared" si="15"/>
        <v>0.43478260869565216</v>
      </c>
      <c r="AG36" s="8">
        <v>8</v>
      </c>
      <c r="AH36" s="9">
        <f t="shared" si="16"/>
        <v>0.34782608695652173</v>
      </c>
    </row>
    <row r="37" spans="1:34" ht="24" x14ac:dyDescent="0.2">
      <c r="A37" s="4" t="s">
        <v>45</v>
      </c>
      <c r="B37" s="4" t="s">
        <v>46</v>
      </c>
      <c r="C37" s="40">
        <v>28</v>
      </c>
      <c r="D37" s="40">
        <v>24</v>
      </c>
      <c r="E37" s="10">
        <f t="shared" si="4"/>
        <v>0.8571428571428571</v>
      </c>
      <c r="F37" s="30">
        <v>18</v>
      </c>
      <c r="G37" s="30">
        <v>18</v>
      </c>
      <c r="H37" s="30">
        <v>18</v>
      </c>
      <c r="I37" s="31">
        <v>13</v>
      </c>
      <c r="J37" s="10">
        <f t="shared" si="13"/>
        <v>0.72222222222222221</v>
      </c>
      <c r="K37" s="5">
        <v>8</v>
      </c>
      <c r="L37" s="9">
        <f t="shared" si="5"/>
        <v>0.44444444444444442</v>
      </c>
      <c r="M37" s="8">
        <v>9</v>
      </c>
      <c r="N37" s="37">
        <f t="shared" si="6"/>
        <v>0.5</v>
      </c>
      <c r="O37" s="38">
        <f t="shared" si="7"/>
        <v>0.55555555555555547</v>
      </c>
      <c r="P37" s="6">
        <v>2</v>
      </c>
      <c r="Q37" s="6">
        <v>1.25</v>
      </c>
      <c r="R37" s="6">
        <v>1.875</v>
      </c>
      <c r="S37" s="6">
        <v>1.75</v>
      </c>
      <c r="T37" s="6">
        <v>2.5</v>
      </c>
      <c r="U37" s="6">
        <v>2</v>
      </c>
      <c r="V37" s="6">
        <v>1.75</v>
      </c>
      <c r="W37" s="11">
        <f t="shared" si="12"/>
        <v>1.875</v>
      </c>
      <c r="X37" s="11">
        <v>3.4633223258223254</v>
      </c>
      <c r="Y37" s="11">
        <v>3.4352115477115479</v>
      </c>
      <c r="Z37" s="6">
        <v>2.8412698412698409</v>
      </c>
      <c r="AA37" s="11">
        <v>2.9037009287009283</v>
      </c>
      <c r="AB37" s="25">
        <v>2.9442453044267558</v>
      </c>
      <c r="AC37" s="8">
        <v>7</v>
      </c>
      <c r="AD37" s="9">
        <f t="shared" si="14"/>
        <v>0.29166666666666669</v>
      </c>
      <c r="AE37" s="8">
        <v>4</v>
      </c>
      <c r="AF37" s="9">
        <f t="shared" si="15"/>
        <v>0.16666666666666666</v>
      </c>
      <c r="AG37" s="8">
        <v>13</v>
      </c>
      <c r="AH37" s="9">
        <f t="shared" si="16"/>
        <v>0.54166666666666663</v>
      </c>
    </row>
    <row r="38" spans="1:34" ht="24" x14ac:dyDescent="0.2">
      <c r="A38" s="4" t="s">
        <v>47</v>
      </c>
      <c r="B38" s="4" t="s">
        <v>48</v>
      </c>
      <c r="C38" s="40">
        <v>27</v>
      </c>
      <c r="D38" s="40">
        <v>27</v>
      </c>
      <c r="E38" s="10">
        <f t="shared" si="4"/>
        <v>1</v>
      </c>
      <c r="F38" s="30">
        <v>18</v>
      </c>
      <c r="G38" s="30">
        <v>18</v>
      </c>
      <c r="H38" s="30">
        <v>18</v>
      </c>
      <c r="I38" s="31">
        <v>11</v>
      </c>
      <c r="J38" s="10">
        <f t="shared" si="13"/>
        <v>0.61111111111111116</v>
      </c>
      <c r="K38" s="5">
        <v>11</v>
      </c>
      <c r="L38" s="9">
        <f t="shared" si="5"/>
        <v>0.61111111111111116</v>
      </c>
      <c r="M38" s="8">
        <v>10</v>
      </c>
      <c r="N38" s="37">
        <f t="shared" si="6"/>
        <v>0.55555555555555558</v>
      </c>
      <c r="O38" s="38">
        <f t="shared" si="7"/>
        <v>0.59259259259259267</v>
      </c>
      <c r="P38" s="6">
        <v>2.7</v>
      </c>
      <c r="Q38" s="6">
        <v>1.7272727272727273</v>
      </c>
      <c r="R38" s="6">
        <v>2.6</v>
      </c>
      <c r="S38" s="6">
        <v>2.4545454545454546</v>
      </c>
      <c r="T38" s="6">
        <v>2.7272727272727271</v>
      </c>
      <c r="U38" s="6">
        <v>3.3636363636363638</v>
      </c>
      <c r="V38" s="6">
        <v>1.5454545454545454</v>
      </c>
      <c r="W38" s="11">
        <f t="shared" si="12"/>
        <v>2.4454545454545453</v>
      </c>
      <c r="X38" s="11">
        <v>3.3837368392923954</v>
      </c>
      <c r="Y38" s="11">
        <v>3.5105713216824332</v>
      </c>
      <c r="Z38" s="6">
        <v>2.8999999999999995</v>
      </c>
      <c r="AA38" s="11">
        <v>3.0599406766073436</v>
      </c>
      <c r="AB38" s="25">
        <v>3.3204761904761906</v>
      </c>
      <c r="AC38" s="8">
        <v>2</v>
      </c>
      <c r="AD38" s="9">
        <f t="shared" si="14"/>
        <v>7.407407407407407E-2</v>
      </c>
      <c r="AE38" s="8">
        <v>13</v>
      </c>
      <c r="AF38" s="9">
        <f t="shared" si="15"/>
        <v>0.48148148148148145</v>
      </c>
      <c r="AG38" s="8">
        <v>12</v>
      </c>
      <c r="AH38" s="9">
        <f t="shared" si="16"/>
        <v>0.44444444444444442</v>
      </c>
    </row>
    <row r="39" spans="1:34" s="36" customFormat="1" ht="24" customHeight="1" x14ac:dyDescent="0.2">
      <c r="A39" s="44" t="s">
        <v>125</v>
      </c>
      <c r="C39" s="17">
        <f>SUM(C3:C38)</f>
        <v>509</v>
      </c>
      <c r="D39" s="17">
        <f>SUM(D3:D38)</f>
        <v>437</v>
      </c>
      <c r="E39" s="42">
        <f t="shared" si="4"/>
        <v>0.85854616895874258</v>
      </c>
      <c r="F39" s="17">
        <f>SUM(F3:F38)</f>
        <v>613</v>
      </c>
      <c r="G39" s="17">
        <f t="shared" ref="G39:M39" si="17">SUM(G3:G38)</f>
        <v>584</v>
      </c>
      <c r="H39" s="17">
        <f t="shared" si="17"/>
        <v>583</v>
      </c>
      <c r="I39" s="17">
        <f t="shared" si="17"/>
        <v>432</v>
      </c>
      <c r="J39" s="42">
        <f t="shared" si="13"/>
        <v>0.70473083197389885</v>
      </c>
      <c r="K39" s="17">
        <f t="shared" si="17"/>
        <v>349</v>
      </c>
      <c r="L39" s="19">
        <f t="shared" si="5"/>
        <v>0.5976027397260274</v>
      </c>
      <c r="M39" s="17">
        <f t="shared" si="17"/>
        <v>224</v>
      </c>
      <c r="N39" s="41">
        <f t="shared" si="6"/>
        <v>0.38421955403087477</v>
      </c>
      <c r="O39" s="43">
        <f t="shared" si="7"/>
        <v>0.56218437524360032</v>
      </c>
      <c r="P39" s="20">
        <v>3.1333333333333333</v>
      </c>
      <c r="Q39" s="20">
        <v>2.3742331288343559</v>
      </c>
      <c r="R39" s="20">
        <v>3.0712074303405572</v>
      </c>
      <c r="S39" s="20">
        <v>3.0311526479750777</v>
      </c>
      <c r="T39" s="20">
        <v>3.4359756097560976</v>
      </c>
      <c r="U39" s="20">
        <v>3.4938650306748467</v>
      </c>
      <c r="V39" s="20">
        <v>2.5932721712538225</v>
      </c>
      <c r="W39" s="20">
        <f>AVERAGE(P39:V39)</f>
        <v>3.0190056217382986</v>
      </c>
      <c r="X39" s="20">
        <f t="shared" ref="X39:Z39" si="18">AVERAGE(X3:X38)</f>
        <v>3.5448685050585622</v>
      </c>
      <c r="Y39" s="20">
        <f t="shared" si="18"/>
        <v>3.4788913532312709</v>
      </c>
      <c r="Z39" s="20">
        <f t="shared" si="18"/>
        <v>3.3825832797777622</v>
      </c>
      <c r="AA39" s="20">
        <f>AVERAGE(W39:Z39)</f>
        <v>3.3563371899514736</v>
      </c>
      <c r="AB39" s="26">
        <v>3.6316149733299676</v>
      </c>
      <c r="AC39" s="18">
        <f>SUM(AC3:AC38)</f>
        <v>77</v>
      </c>
      <c r="AD39" s="19">
        <f t="shared" si="14"/>
        <v>0.17620137299771166</v>
      </c>
      <c r="AE39" s="18">
        <f t="shared" ref="AE39:AG39" si="19">SUM(AE3:AE38)</f>
        <v>154</v>
      </c>
      <c r="AF39" s="19">
        <f t="shared" si="15"/>
        <v>0.35240274599542332</v>
      </c>
      <c r="AG39" s="18">
        <f t="shared" si="19"/>
        <v>206</v>
      </c>
      <c r="AH39" s="19">
        <f t="shared" si="16"/>
        <v>0.47139588100686497</v>
      </c>
    </row>
    <row r="40" spans="1:34" x14ac:dyDescent="0.2">
      <c r="F40" s="33"/>
      <c r="G40" s="33"/>
      <c r="H40" s="33"/>
      <c r="I40" s="33"/>
      <c r="J40" s="33"/>
    </row>
    <row r="41" spans="1:34" x14ac:dyDescent="0.2">
      <c r="F41" s="33"/>
      <c r="G41" s="33"/>
      <c r="H41" s="33"/>
      <c r="I41" s="33"/>
      <c r="J41" s="33"/>
    </row>
    <row r="42" spans="1:34" x14ac:dyDescent="0.2">
      <c r="F42" s="33"/>
      <c r="G42" s="33"/>
      <c r="H42" s="33"/>
      <c r="I42" s="33"/>
      <c r="J42" s="33"/>
    </row>
    <row r="43" spans="1:34" x14ac:dyDescent="0.2">
      <c r="F43" s="33"/>
      <c r="G43" s="33"/>
      <c r="H43" s="33"/>
      <c r="I43" s="33"/>
      <c r="J43" s="33"/>
    </row>
    <row r="44" spans="1:34" x14ac:dyDescent="0.2">
      <c r="F44" s="33"/>
      <c r="G44" s="33"/>
      <c r="H44" s="33"/>
      <c r="I44" s="33"/>
      <c r="J44" s="33"/>
    </row>
    <row r="45" spans="1:34" x14ac:dyDescent="0.2">
      <c r="F45" s="33"/>
      <c r="G45" s="33"/>
      <c r="H45" s="33"/>
      <c r="I45" s="33"/>
      <c r="J45" s="33"/>
    </row>
    <row r="46" spans="1:34" x14ac:dyDescent="0.2">
      <c r="F46" s="33"/>
      <c r="G46" s="33"/>
      <c r="H46" s="33"/>
      <c r="I46" s="33"/>
      <c r="J46" s="33"/>
    </row>
    <row r="47" spans="1:34" x14ac:dyDescent="0.2">
      <c r="F47" s="33"/>
      <c r="G47" s="33"/>
      <c r="H47" s="33"/>
      <c r="I47" s="33"/>
      <c r="J47" s="33"/>
    </row>
    <row r="48" spans="1:34" x14ac:dyDescent="0.2">
      <c r="F48" s="33"/>
      <c r="G48" s="33"/>
      <c r="H48" s="33"/>
      <c r="I48" s="33"/>
      <c r="J48" s="33"/>
    </row>
    <row r="49" spans="6:10" x14ac:dyDescent="0.2">
      <c r="F49" s="33"/>
      <c r="G49" s="33"/>
      <c r="H49" s="33"/>
      <c r="I49" s="33"/>
      <c r="J49" s="33"/>
    </row>
    <row r="50" spans="6:10" x14ac:dyDescent="0.2">
      <c r="F50" s="33"/>
      <c r="G50" s="33"/>
      <c r="H50" s="33"/>
      <c r="I50" s="33"/>
      <c r="J50" s="33"/>
    </row>
    <row r="51" spans="6:10" x14ac:dyDescent="0.2">
      <c r="F51" s="33"/>
      <c r="G51" s="33"/>
      <c r="H51" s="33"/>
      <c r="I51" s="33"/>
      <c r="J51" s="33"/>
    </row>
    <row r="52" spans="6:10" x14ac:dyDescent="0.2">
      <c r="F52" s="33"/>
      <c r="G52" s="33"/>
      <c r="H52" s="33"/>
      <c r="I52" s="33"/>
      <c r="J52" s="33"/>
    </row>
    <row r="53" spans="6:10" x14ac:dyDescent="0.2">
      <c r="F53" s="33"/>
      <c r="G53" s="33"/>
      <c r="H53" s="33"/>
      <c r="I53" s="33"/>
      <c r="J53" s="33"/>
    </row>
    <row r="54" spans="6:10" x14ac:dyDescent="0.2">
      <c r="F54" s="33"/>
      <c r="G54" s="33"/>
      <c r="H54" s="33"/>
      <c r="I54" s="33"/>
      <c r="J54" s="33"/>
    </row>
    <row r="55" spans="6:10" x14ac:dyDescent="0.2">
      <c r="F55" s="33"/>
      <c r="G55" s="33"/>
      <c r="H55" s="33"/>
      <c r="I55" s="33"/>
      <c r="J55" s="33"/>
    </row>
    <row r="56" spans="6:10" x14ac:dyDescent="0.2">
      <c r="F56" s="33"/>
      <c r="G56" s="33"/>
      <c r="H56" s="33"/>
      <c r="I56" s="33"/>
      <c r="J56" s="33"/>
    </row>
  </sheetData>
  <mergeCells count="6">
    <mergeCell ref="AC2:AD2"/>
    <mergeCell ref="AE2:AF2"/>
    <mergeCell ref="AG2:AH2"/>
    <mergeCell ref="P1:S1"/>
    <mergeCell ref="T1:V1"/>
    <mergeCell ref="AC1:AH1"/>
  </mergeCells>
  <pageMargins left="0.7" right="0.7" top="0.75" bottom="0.75" header="0.3" footer="0.3"/>
  <pageSetup paperSize="9" scale="34" orientation="landscape" r:id="rId1"/>
  <ignoredErrors>
    <ignoredError sqref="J39 L39 E39 AD39 AF3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4DEF11DE-863E-44A7-82C1-A7A4F4E65BC0}"/>
</file>

<file path=customXml/itemProps2.xml><?xml version="1.0" encoding="utf-8"?>
<ds:datastoreItem xmlns:ds="http://schemas.openxmlformats.org/officeDocument/2006/customXml" ds:itemID="{5B2C7A68-05DB-43D2-BD4C-B2A3AB2460DB}"/>
</file>

<file path=customXml/itemProps3.xml><?xml version="1.0" encoding="utf-8"?>
<ds:datastoreItem xmlns:ds="http://schemas.openxmlformats.org/officeDocument/2006/customXml" ds:itemID="{3820373B-A457-4EF6-9E72-A46C27E78B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Preguntas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Cobo Salcines, Beatriz</dc:creator>
  <cp:lastModifiedBy>Cobo Salcines, Beatriz</cp:lastModifiedBy>
  <cp:lastPrinted>2013-09-13T08:07:28Z</cp:lastPrinted>
  <dcterms:created xsi:type="dcterms:W3CDTF">2013-09-12T10:38:18Z</dcterms:created>
  <dcterms:modified xsi:type="dcterms:W3CDTF">2015-02-09T10:19:28Z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