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120" yWindow="465" windowWidth="18795" windowHeight="11400"/>
  </bookViews>
  <sheets>
    <sheet name="Portada" sheetId="7" r:id="rId1"/>
    <sheet name="Preguntas" sheetId="5" r:id="rId2"/>
    <sheet name="Valoración general" sheetId="1" r:id="rId3"/>
  </sheets>
  <definedNames>
    <definedName name="_xlnm.Print_Titles" localSheetId="2">'Valoración general'!$A:$A</definedName>
  </definedNames>
  <calcPr calcId="145621"/>
</workbook>
</file>

<file path=xl/calcChain.xml><?xml version="1.0" encoding="utf-8"?>
<calcChain xmlns="http://schemas.openxmlformats.org/spreadsheetml/2006/main">
  <c r="AK7" i="1" l="1"/>
  <c r="AI7" i="1"/>
  <c r="AG7" i="1"/>
  <c r="AK33" i="1"/>
  <c r="AI33" i="1"/>
  <c r="AG33" i="1"/>
  <c r="AK28" i="1"/>
  <c r="AI28" i="1"/>
  <c r="AI29" i="1"/>
  <c r="AG28" i="1"/>
  <c r="AG29" i="1"/>
  <c r="AK37" i="1" l="1"/>
  <c r="AK38" i="1"/>
  <c r="AK39" i="1"/>
  <c r="AK40" i="1"/>
  <c r="AK41" i="1"/>
  <c r="AI37" i="1"/>
  <c r="AI38" i="1"/>
  <c r="AI39" i="1"/>
  <c r="AI40" i="1"/>
  <c r="AI41" i="1"/>
  <c r="AG37" i="1"/>
  <c r="AG38" i="1"/>
  <c r="AG39" i="1"/>
  <c r="AG40" i="1"/>
  <c r="AG41" i="1"/>
  <c r="I37" i="1" l="1"/>
  <c r="I38" i="1"/>
  <c r="I39" i="1"/>
  <c r="I40" i="1"/>
  <c r="I41" i="1"/>
  <c r="H37" i="1"/>
  <c r="H38" i="1"/>
  <c r="H39" i="1"/>
  <c r="H40" i="1"/>
  <c r="H41" i="1"/>
  <c r="F43" i="1"/>
  <c r="E43" i="1"/>
  <c r="D37" i="1"/>
  <c r="D38" i="1"/>
  <c r="D39" i="1"/>
  <c r="D40" i="1"/>
  <c r="D41" i="1"/>
  <c r="C43" i="1"/>
  <c r="D43" i="1" s="1"/>
  <c r="B43" i="1"/>
  <c r="AJ43" i="1"/>
  <c r="AH43" i="1"/>
  <c r="D34" i="1" l="1"/>
  <c r="AF43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" i="1"/>
  <c r="D12" i="1" l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G43" i="1"/>
  <c r="AG3" i="1"/>
  <c r="AG4" i="1"/>
  <c r="AG5" i="1"/>
  <c r="AG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30" i="1"/>
  <c r="AG31" i="1"/>
  <c r="AG32" i="1"/>
  <c r="AG34" i="1"/>
  <c r="AG43" i="1"/>
  <c r="I43" i="1" l="1"/>
  <c r="H43" i="1"/>
  <c r="AI43" i="1"/>
  <c r="AK25" i="1"/>
  <c r="AI25" i="1"/>
  <c r="AK43" i="1"/>
  <c r="AI9" i="1"/>
  <c r="AK9" i="1"/>
  <c r="AI3" i="1"/>
  <c r="AI4" i="1"/>
  <c r="AI5" i="1"/>
  <c r="AI6" i="1"/>
  <c r="AI8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6" i="1"/>
  <c r="AI27" i="1"/>
  <c r="AI30" i="1"/>
  <c r="AI31" i="1"/>
  <c r="AI32" i="1"/>
  <c r="AI34" i="1"/>
  <c r="AK4" i="1"/>
  <c r="AK5" i="1"/>
  <c r="AK6" i="1"/>
  <c r="AK8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6" i="1"/>
  <c r="AK27" i="1"/>
  <c r="AK29" i="1"/>
  <c r="AK30" i="1"/>
  <c r="AK31" i="1"/>
  <c r="AK32" i="1"/>
  <c r="AK34" i="1"/>
  <c r="AK3" i="1"/>
</calcChain>
</file>

<file path=xl/sharedStrings.xml><?xml version="1.0" encoding="utf-8"?>
<sst xmlns="http://schemas.openxmlformats.org/spreadsheetml/2006/main" count="111" uniqueCount="108">
  <si>
    <t>Más Bien En Desacuerdo</t>
  </si>
  <si>
    <t>Totalmente en Desacuerdo</t>
  </si>
  <si>
    <t>En Desacuerdo</t>
  </si>
  <si>
    <t>Más Bien De Acuerdo</t>
  </si>
  <si>
    <t>De Acuerdo</t>
  </si>
  <si>
    <t>Totalmente De Acuerdo</t>
  </si>
  <si>
    <t>No se han producido solapamientos con los contenidos de otras asignaturas ni repeticiones innecesarias.</t>
  </si>
  <si>
    <t>Las actividades presenciales llevadas a cabo en la asignatura (o parte de la asignatura) se complementan y están bien coordinadas.</t>
  </si>
  <si>
    <t>El número de horas que dedicas a las actividades no presenciales (trabajo autónomo o en grupo) se ajusta a las previstas.</t>
  </si>
  <si>
    <t>El sistema de evaluación es el previsto en la guía docente.</t>
  </si>
  <si>
    <t>La asistencia a clases, prácticas, tutorías, seminarios, etc., resulta útil para seguir la asignatura (o parte de la asignatura).</t>
  </si>
  <si>
    <t>En conjunto, el esfuerzo que se exige para aprobar se ajusta al número de créditos de la asignatura.</t>
  </si>
  <si>
    <t>Tengo claro lo que me van a exigir para superar esta asignatura (o parte de la asignatura).</t>
  </si>
  <si>
    <t>La información que proporciona el profesor/a sobre la asignatura (o parte de la asignatura) es clara y útil.</t>
  </si>
  <si>
    <t>El planteamiento que el profesor/a hace de la asignatura (o parte de la asignatura) encaja en el curso en el que se imparte.</t>
  </si>
  <si>
    <t>El profesor/a se preocupa por las carencias formativas que puedan presentar los estudiantes.</t>
  </si>
  <si>
    <t>El profesor/a imparte el programa presentado en la guía docente.</t>
  </si>
  <si>
    <t>El profesor/a explica con claridad, resaltando los contenidos importantes, y complementa las explicaciones con ejemplos o ejercicios que facilitan la comprensión de la asignatura.</t>
  </si>
  <si>
    <t>El profesor/a resuelve las dudas planteadas en clase.</t>
  </si>
  <si>
    <t>El profesor/a utiliza recursos didácticos apropiados a la asignatura.</t>
  </si>
  <si>
    <t>Me ha resultado fácil acceder al profesor/a (tutorías, email, etc.) cuando lo he necesitado.</t>
  </si>
  <si>
    <t>El profesor/a ha facilitado mi aprendizaje y considero que he mejorado respecto a mi nivel de partida.</t>
  </si>
  <si>
    <t xml:space="preserve">En general, considero que este profesor/a es un buen docente. </t>
  </si>
  <si>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</si>
  <si>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</si>
  <si>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</si>
  <si>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</si>
  <si>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</si>
  <si>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</si>
  <si>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</si>
  <si>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</si>
  <si>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</si>
  <si>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</si>
  <si>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</si>
  <si>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</si>
  <si>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</si>
  <si>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</si>
  <si>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</si>
  <si>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</si>
  <si>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</si>
  <si>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</si>
  <si>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</si>
  <si>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</si>
  <si>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</si>
  <si>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</si>
  <si>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</si>
  <si>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</si>
  <si>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</si>
  <si>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X&lt;=2,5</t>
  </si>
  <si>
    <t>2,5&lt;X&lt;=3,5</t>
  </si>
  <si>
    <t>3,5&lt;X</t>
  </si>
  <si>
    <t>Num. Total Encuestas Recibidas</t>
  </si>
  <si>
    <t>GRADO EN FISICA</t>
  </si>
  <si>
    <t>GRADO EN GEOGRAFIA Y ORDENACION DEL TERRITORIO</t>
  </si>
  <si>
    <t>GRADO EN HISTORIA</t>
  </si>
  <si>
    <t>GRADO EN MATEMATICAS</t>
  </si>
  <si>
    <t>GRADO EN MEDICINA</t>
  </si>
  <si>
    <t>LISTADO PREGUNTAS ENCUESTA</t>
  </si>
  <si>
    <t>Planificación</t>
  </si>
  <si>
    <t>Desarrollo</t>
  </si>
  <si>
    <t>Resultados</t>
  </si>
  <si>
    <t>Escala de valoración</t>
  </si>
  <si>
    <t>GRADO EN ADMINISTRACION Y DIRECCION DE EMPRESAS</t>
  </si>
  <si>
    <t>GRADO EN DERECHO</t>
  </si>
  <si>
    <t>GRADO EN ECONOMIA</t>
  </si>
  <si>
    <t>GRADO EN ENFERMERIA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</si>
  <si>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</si>
  <si>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</si>
  <si>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</si>
  <si>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</si>
  <si>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</si>
  <si>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</si>
  <si>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</si>
  <si>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</si>
  <si>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</si>
  <si>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</si>
  <si>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</si>
  <si>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</si>
  <si>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</si>
  <si>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</si>
  <si>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</si>
  <si>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RELACIONES LABORALES</t>
  </si>
  <si>
    <t>GRADO EN TURISMO</t>
  </si>
  <si>
    <t>PLAN EN FORMACIÓN TRANSVERSAL</t>
  </si>
  <si>
    <t>Media Global     2009-2010</t>
  </si>
  <si>
    <t>Media Global     2010-2011</t>
  </si>
  <si>
    <t>MEDIA UC</t>
  </si>
  <si>
    <t>GRADO EN FISIOTERAPIA</t>
  </si>
  <si>
    <t>Unidades con media X</t>
  </si>
  <si>
    <t>Media Global
2011-2012</t>
  </si>
  <si>
    <t>Media Global
2012-2013</t>
  </si>
  <si>
    <t>GRADO EN LOGOPEDIA</t>
  </si>
  <si>
    <t>PROGRAMA CORNELL</t>
  </si>
  <si>
    <t>Media Global
2013-2014</t>
  </si>
  <si>
    <t>G. MAGISTERIO EN ED. INFANTIL Y PRIMARIA</t>
  </si>
  <si>
    <t>GRADO EN ESTUDIOS HISPANICOS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</si>
  <si>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</si>
  <si>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</si>
  <si>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</si>
  <si>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</si>
  <si>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</si>
  <si>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</si>
  <si>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VICERRECTORADO DE ORDENACIÓN ACADÉMICA</t>
  </si>
  <si>
    <t>UNIVERSIDAD DE CANTABRIA</t>
  </si>
  <si>
    <t>ENCUESTA DE OPINIÓN DE LOS ESTUDIANTES SOBRE LA ACTIVIDAD DOCENTE DEL PROFESORADO</t>
  </si>
  <si>
    <t xml:space="preserve">TABLA DE RESULTADOS </t>
  </si>
  <si>
    <t>TÍTULOS DE GRADO</t>
  </si>
  <si>
    <t>CURSO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</si>
</sst>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  <xf numFmtId="0" fontId="14" fillId="0" borderId="0"/>
  </cellStyleXfs>
  <cellXfs count="8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9" fontId="9" fillId="0" borderId="0" xfId="6" applyNumberFormat="1" applyFont="1" applyAlignment="1">
      <alignment horizontal="center" vertical="center"/>
    </xf>
    <xf numFmtId="10" fontId="9" fillId="0" borderId="0" xfId="6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0" fontId="12" fillId="0" borderId="0" xfId="6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0" fontId="9" fillId="0" borderId="0" xfId="6" applyNumberFormat="1" applyFont="1" applyAlignment="1" applyProtection="1">
      <alignment horizontal="center" vertical="center"/>
      <protection locked="0"/>
    </xf>
    <xf numFmtId="10" fontId="12" fillId="0" borderId="0" xfId="6" applyNumberFormat="1" applyFont="1" applyAlignment="1" applyProtection="1">
      <alignment horizontal="center" vertical="center"/>
      <protection locked="0"/>
    </xf>
    <xf numFmtId="0" fontId="10" fillId="0" borderId="5" xfId="4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9" fontId="12" fillId="0" borderId="0" xfId="6" applyNumberFormat="1" applyFont="1" applyAlignment="1">
      <alignment horizontal="center" vertical="center"/>
    </xf>
    <xf numFmtId="2" fontId="13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wrapText="1"/>
    </xf>
    <xf numFmtId="0" fontId="10" fillId="0" borderId="0" xfId="9" applyFont="1" applyFill="1" applyBorder="1" applyAlignment="1">
      <alignment horizontal="center" vertical="center" wrapText="1"/>
    </xf>
    <xf numFmtId="2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" fillId="10" borderId="4" xfId="5" applyFont="1" applyFill="1" applyBorder="1" applyAlignment="1">
      <alignment vertical="center" wrapText="1"/>
    </xf>
    <xf numFmtId="0" fontId="11" fillId="11" borderId="4" xfId="5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8" borderId="2" xfId="3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0" fontId="12" fillId="4" borderId="2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164" fontId="12" fillId="7" borderId="2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13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12" fillId="9" borderId="9" xfId="0" applyNumberFormat="1" applyFont="1" applyFill="1" applyBorder="1" applyAlignment="1">
      <alignment horizontal="center" vertical="center" wrapText="1"/>
    </xf>
    <xf numFmtId="0" fontId="12" fillId="9" borderId="10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4" fillId="0" borderId="0" xfId="11" applyFont="1"/>
    <xf numFmtId="0" fontId="16" fillId="0" borderId="0" xfId="11" applyFont="1" applyAlignment="1">
      <alignment horizontal="center"/>
    </xf>
    <xf numFmtId="0" fontId="17" fillId="0" borderId="0" xfId="11" applyFont="1" applyAlignment="1">
      <alignment horizontal="center" vertical="distributed"/>
    </xf>
    <xf numFmtId="0" fontId="18" fillId="0" borderId="0" xfId="11" applyFont="1" applyAlignment="1">
      <alignment horizontal="center"/>
    </xf>
    <xf numFmtId="0" fontId="18" fillId="0" borderId="0" xfId="11" applyFont="1" applyAlignment="1">
      <alignment horizontal="center" vertical="center"/>
    </xf>
  </cellXfs>
  <cellStyles count="12">
    <cellStyle name="Normal" xfId="0" builtinId="0"/>
    <cellStyle name="Normal 2" xfId="1"/>
    <cellStyle name="Normal 3" xfId="2"/>
    <cellStyle name="Normal 3 2" xfId="11"/>
    <cellStyle name="Normal 4" xfId="8"/>
    <cellStyle name="Normal 5" xfId="10"/>
    <cellStyle name="Normal_Hoja1" xfId="3"/>
    <cellStyle name="Normal_Hoja1 2" xfId="9"/>
    <cellStyle name="Normal_Hoja1_1" xfId="4"/>
    <cellStyle name="Normal_Hoja1_Valoración general" xfId="5"/>
    <cellStyle name="Porcentaje" xfId="6" builtinId="5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30" sqref="F30"/>
    </sheetView>
  </sheetViews>
  <sheetFormatPr baseColWidth="10" defaultRowHeight="12.75"/>
  <sheetData>
    <row r="1" spans="1:10" ht="1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6"/>
      <c r="B2" s="76"/>
      <c r="C2" s="77" t="s">
        <v>102</v>
      </c>
      <c r="D2" s="77"/>
      <c r="E2" s="77"/>
      <c r="F2" s="77"/>
      <c r="G2" s="77"/>
      <c r="H2" s="77"/>
      <c r="I2" s="77"/>
      <c r="J2" s="76"/>
    </row>
    <row r="3" spans="1:10" ht="15">
      <c r="A3" s="76"/>
      <c r="B3" s="76"/>
      <c r="C3" s="77" t="s">
        <v>103</v>
      </c>
      <c r="D3" s="77"/>
      <c r="E3" s="77"/>
      <c r="F3" s="77"/>
      <c r="G3" s="77"/>
      <c r="H3" s="77"/>
      <c r="I3" s="77"/>
      <c r="J3" s="76"/>
    </row>
    <row r="4" spans="1:10" ht="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5">
      <c r="A10" s="76"/>
      <c r="B10" s="78" t="s">
        <v>104</v>
      </c>
      <c r="C10" s="78"/>
      <c r="D10" s="78"/>
      <c r="E10" s="78"/>
      <c r="F10" s="78"/>
      <c r="G10" s="78"/>
      <c r="H10" s="78"/>
      <c r="I10" s="78"/>
      <c r="J10" s="78"/>
    </row>
    <row r="11" spans="1:10" ht="15">
      <c r="A11" s="76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6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5.75">
      <c r="A14" s="76"/>
      <c r="B14" s="79" t="s">
        <v>105</v>
      </c>
      <c r="C14" s="79"/>
      <c r="D14" s="79"/>
      <c r="E14" s="79"/>
      <c r="F14" s="79"/>
      <c r="G14" s="79"/>
      <c r="H14" s="79"/>
      <c r="I14" s="79"/>
      <c r="J14" s="79"/>
    </row>
    <row r="15" spans="1:10" ht="15.75">
      <c r="A15" s="76"/>
      <c r="B15" s="80" t="s">
        <v>106</v>
      </c>
      <c r="C15" s="80"/>
      <c r="D15" s="80"/>
      <c r="E15" s="80"/>
      <c r="F15" s="80"/>
      <c r="G15" s="80"/>
      <c r="H15" s="80"/>
      <c r="I15" s="80"/>
      <c r="J15" s="80"/>
    </row>
    <row r="16" spans="1:10" ht="15.75">
      <c r="A16" s="76"/>
      <c r="B16" s="79" t="s">
        <v>107</v>
      </c>
      <c r="C16" s="79"/>
      <c r="D16" s="79"/>
      <c r="E16" s="79"/>
      <c r="F16" s="79"/>
      <c r="G16" s="79"/>
      <c r="H16" s="79"/>
      <c r="I16" s="79"/>
      <c r="J16" s="79"/>
    </row>
    <row r="17" spans="1:10" ht="1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5">
      <c r="A19" s="76"/>
      <c r="B19" s="76"/>
      <c r="C19" s="76"/>
      <c r="D19" s="76"/>
      <c r="E19" s="76"/>
      <c r="F19" s="76"/>
      <c r="G19" s="76"/>
      <c r="H19" s="76"/>
      <c r="I19" s="76"/>
      <c r="J19" s="76"/>
    </row>
  </sheetData>
  <mergeCells count="6">
    <mergeCell ref="C2:I2"/>
    <mergeCell ref="C3:I3"/>
    <mergeCell ref="B10:J12"/>
    <mergeCell ref="B14:J14"/>
    <mergeCell ref="B15:J15"/>
    <mergeCell ref="B16:J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C17" sqref="C17:I17"/>
    </sheetView>
  </sheetViews>
  <sheetFormatPr baseColWidth="10" defaultRowHeight="12.75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>
      <c r="A1" s="1"/>
      <c r="B1" s="1"/>
      <c r="C1" s="65" t="s">
        <v>57</v>
      </c>
      <c r="D1" s="65"/>
      <c r="E1" s="65"/>
      <c r="F1" s="65"/>
      <c r="G1" s="65"/>
      <c r="H1" s="65"/>
      <c r="I1" s="65"/>
    </row>
    <row r="2" spans="1:9" ht="25.5" customHeight="1">
      <c r="A2" s="61" t="s">
        <v>58</v>
      </c>
      <c r="B2" s="7">
        <v>1</v>
      </c>
      <c r="C2" s="55" t="s">
        <v>13</v>
      </c>
      <c r="D2" s="56"/>
      <c r="E2" s="56"/>
      <c r="F2" s="56"/>
      <c r="G2" s="56"/>
      <c r="H2" s="56"/>
      <c r="I2" s="57"/>
    </row>
    <row r="3" spans="1:9" ht="25.5" customHeight="1">
      <c r="A3" s="61"/>
      <c r="B3" s="7">
        <v>2</v>
      </c>
      <c r="C3" s="55" t="s">
        <v>6</v>
      </c>
      <c r="D3" s="56"/>
      <c r="E3" s="56"/>
      <c r="F3" s="56"/>
      <c r="G3" s="56"/>
      <c r="H3" s="56"/>
      <c r="I3" s="57"/>
    </row>
    <row r="4" spans="1:9" ht="25.5" customHeight="1">
      <c r="A4" s="61"/>
      <c r="B4" s="7">
        <v>3</v>
      </c>
      <c r="C4" s="55" t="s">
        <v>7</v>
      </c>
      <c r="D4" s="56"/>
      <c r="E4" s="56"/>
      <c r="F4" s="56"/>
      <c r="G4" s="56"/>
      <c r="H4" s="56"/>
      <c r="I4" s="57"/>
    </row>
    <row r="5" spans="1:9" ht="24" customHeight="1">
      <c r="A5" s="61"/>
      <c r="B5" s="7">
        <v>4</v>
      </c>
      <c r="C5" s="55" t="s">
        <v>8</v>
      </c>
      <c r="D5" s="56"/>
      <c r="E5" s="56"/>
      <c r="F5" s="56"/>
      <c r="G5" s="56"/>
      <c r="H5" s="56"/>
      <c r="I5" s="57"/>
    </row>
    <row r="6" spans="1:9" ht="24.75" customHeight="1">
      <c r="A6" s="61"/>
      <c r="B6" s="7">
        <v>5</v>
      </c>
      <c r="C6" s="55" t="s">
        <v>14</v>
      </c>
      <c r="D6" s="56"/>
      <c r="E6" s="56"/>
      <c r="F6" s="56"/>
      <c r="G6" s="56"/>
      <c r="H6" s="56"/>
      <c r="I6" s="57"/>
    </row>
    <row r="7" spans="1:9" ht="24.75" customHeight="1">
      <c r="A7" s="62" t="s">
        <v>59</v>
      </c>
      <c r="B7" s="8">
        <v>6</v>
      </c>
      <c r="C7" s="55" t="s">
        <v>15</v>
      </c>
      <c r="D7" s="56"/>
      <c r="E7" s="56"/>
      <c r="F7" s="56"/>
      <c r="G7" s="56"/>
      <c r="H7" s="56"/>
      <c r="I7" s="57"/>
    </row>
    <row r="8" spans="1:9" ht="23.25" customHeight="1">
      <c r="A8" s="63"/>
      <c r="B8" s="8">
        <v>7</v>
      </c>
      <c r="C8" s="55" t="s">
        <v>16</v>
      </c>
      <c r="D8" s="56"/>
      <c r="E8" s="56"/>
      <c r="F8" s="56"/>
      <c r="G8" s="56"/>
      <c r="H8" s="56"/>
      <c r="I8" s="57"/>
    </row>
    <row r="9" spans="1:9" ht="25.5" customHeight="1">
      <c r="A9" s="63"/>
      <c r="B9" s="8">
        <v>8</v>
      </c>
      <c r="C9" s="55" t="s">
        <v>17</v>
      </c>
      <c r="D9" s="56"/>
      <c r="E9" s="56"/>
      <c r="F9" s="56"/>
      <c r="G9" s="56"/>
      <c r="H9" s="56"/>
      <c r="I9" s="57"/>
    </row>
    <row r="10" spans="1:9" ht="26.25" customHeight="1">
      <c r="A10" s="63"/>
      <c r="B10" s="8">
        <v>9</v>
      </c>
      <c r="C10" s="55" t="s">
        <v>18</v>
      </c>
      <c r="D10" s="56"/>
      <c r="E10" s="56"/>
      <c r="F10" s="56"/>
      <c r="G10" s="56"/>
      <c r="H10" s="56"/>
      <c r="I10" s="57"/>
    </row>
    <row r="11" spans="1:9" ht="25.5" customHeight="1">
      <c r="A11" s="63"/>
      <c r="B11" s="8">
        <v>10</v>
      </c>
      <c r="C11" s="55" t="s">
        <v>19</v>
      </c>
      <c r="D11" s="56"/>
      <c r="E11" s="56"/>
      <c r="F11" s="56"/>
      <c r="G11" s="56"/>
      <c r="H11" s="56"/>
      <c r="I11" s="57"/>
    </row>
    <row r="12" spans="1:9" ht="24.75" customHeight="1">
      <c r="A12" s="63"/>
      <c r="B12" s="8">
        <v>11</v>
      </c>
      <c r="C12" s="55" t="s">
        <v>20</v>
      </c>
      <c r="D12" s="56"/>
      <c r="E12" s="56"/>
      <c r="F12" s="56"/>
      <c r="G12" s="56"/>
      <c r="H12" s="56"/>
      <c r="I12" s="57"/>
    </row>
    <row r="13" spans="1:9" ht="25.5" customHeight="1">
      <c r="A13" s="64"/>
      <c r="B13" s="8">
        <v>12</v>
      </c>
      <c r="C13" s="55" t="s">
        <v>9</v>
      </c>
      <c r="D13" s="56"/>
      <c r="E13" s="56"/>
      <c r="F13" s="56"/>
      <c r="G13" s="56"/>
      <c r="H13" s="56"/>
      <c r="I13" s="57"/>
    </row>
    <row r="14" spans="1:9" ht="25.5" customHeight="1">
      <c r="A14" s="58" t="s">
        <v>60</v>
      </c>
      <c r="B14" s="9">
        <v>13</v>
      </c>
      <c r="C14" s="55" t="s">
        <v>10</v>
      </c>
      <c r="D14" s="56"/>
      <c r="E14" s="56"/>
      <c r="F14" s="56"/>
      <c r="G14" s="56"/>
      <c r="H14" s="56"/>
      <c r="I14" s="57"/>
    </row>
    <row r="15" spans="1:9" ht="26.25" customHeight="1">
      <c r="A15" s="59"/>
      <c r="B15" s="9">
        <v>14</v>
      </c>
      <c r="C15" s="55" t="s">
        <v>21</v>
      </c>
      <c r="D15" s="56"/>
      <c r="E15" s="56"/>
      <c r="F15" s="56"/>
      <c r="G15" s="56"/>
      <c r="H15" s="56"/>
      <c r="I15" s="57"/>
    </row>
    <row r="16" spans="1:9" ht="25.5" customHeight="1">
      <c r="A16" s="59"/>
      <c r="B16" s="9">
        <v>15</v>
      </c>
      <c r="C16" s="55" t="s">
        <v>11</v>
      </c>
      <c r="D16" s="56"/>
      <c r="E16" s="56"/>
      <c r="F16" s="56"/>
      <c r="G16" s="56"/>
      <c r="H16" s="56"/>
      <c r="I16" s="57"/>
    </row>
    <row r="17" spans="1:9" ht="25.5" customHeight="1">
      <c r="A17" s="59"/>
      <c r="B17" s="9">
        <v>16</v>
      </c>
      <c r="C17" s="55" t="s">
        <v>12</v>
      </c>
      <c r="D17" s="56"/>
      <c r="E17" s="56"/>
      <c r="F17" s="56"/>
      <c r="G17" s="56"/>
      <c r="H17" s="56"/>
      <c r="I17" s="57"/>
    </row>
    <row r="18" spans="1:9" ht="25.5" customHeight="1">
      <c r="A18" s="60"/>
      <c r="B18" s="9">
        <v>17</v>
      </c>
      <c r="C18" s="55" t="s">
        <v>22</v>
      </c>
      <c r="D18" s="56"/>
      <c r="E18" s="56"/>
      <c r="F18" s="56"/>
      <c r="G18" s="56"/>
      <c r="H18" s="56"/>
      <c r="I18" s="57"/>
    </row>
    <row r="19" spans="1:9" ht="18.75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25.5">
      <c r="A20" s="52" t="s">
        <v>61</v>
      </c>
      <c r="B20" s="53"/>
      <c r="C20" s="4">
        <v>0</v>
      </c>
      <c r="D20" s="5" t="s">
        <v>1</v>
      </c>
      <c r="E20" s="4">
        <v>2</v>
      </c>
      <c r="F20" s="5" t="s">
        <v>0</v>
      </c>
      <c r="G20" s="4">
        <v>4</v>
      </c>
      <c r="H20" s="5" t="s">
        <v>4</v>
      </c>
      <c r="I20" s="3"/>
    </row>
    <row r="21" spans="1:9" ht="25.5">
      <c r="A21" s="6"/>
      <c r="B21" s="6"/>
      <c r="C21" s="4">
        <v>1</v>
      </c>
      <c r="D21" s="5" t="s">
        <v>2</v>
      </c>
      <c r="E21" s="4">
        <v>3</v>
      </c>
      <c r="F21" s="5" t="s">
        <v>3</v>
      </c>
      <c r="G21" s="4">
        <v>5</v>
      </c>
      <c r="H21" s="5" t="s">
        <v>5</v>
      </c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</sheetData>
  <mergeCells count="23">
    <mergeCell ref="C1:I1"/>
    <mergeCell ref="C2:I2"/>
    <mergeCell ref="C3:I3"/>
    <mergeCell ref="C4:I4"/>
    <mergeCell ref="C7:I7"/>
    <mergeCell ref="A2:A6"/>
    <mergeCell ref="C5:I5"/>
    <mergeCell ref="C6:I6"/>
    <mergeCell ref="C9:I9"/>
    <mergeCell ref="C17:I17"/>
    <mergeCell ref="C16:I16"/>
    <mergeCell ref="A7:A13"/>
    <mergeCell ref="C8:I8"/>
    <mergeCell ref="C10:I10"/>
    <mergeCell ref="C11:I11"/>
    <mergeCell ref="C12:I12"/>
    <mergeCell ref="C14:I14"/>
    <mergeCell ref="C15:I15"/>
    <mergeCell ref="A20:B20"/>
    <mergeCell ref="A19:I19"/>
    <mergeCell ref="C18:I18"/>
    <mergeCell ref="A14:A18"/>
    <mergeCell ref="C13:I13"/>
  </mergeCells>
  <phoneticPr fontId="7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workbookViewId="0">
      <pane xSplit="1" topLeftCell="B1" activePane="topRight" state="frozen"/>
      <selection pane="topRight" activeCell="A2" sqref="A2"/>
    </sheetView>
  </sheetViews>
  <sheetFormatPr baseColWidth="10" defaultRowHeight="12"/>
  <cols>
    <col min="1" max="1" width="31.140625" style="13" customWidth="1"/>
    <col min="2" max="2" width="11.42578125" style="17" customWidth="1"/>
    <col min="3" max="3" width="10.140625" style="17" customWidth="1"/>
    <col min="4" max="4" width="11.42578125" style="17" customWidth="1"/>
    <col min="5" max="5" width="12.140625" style="17" customWidth="1"/>
    <col min="6" max="6" width="13.28515625" style="17" customWidth="1"/>
    <col min="7" max="7" width="11.42578125" style="17" customWidth="1"/>
    <col min="8" max="8" width="13.42578125" style="17" customWidth="1"/>
    <col min="9" max="9" width="13.28515625" style="17" customWidth="1"/>
    <col min="10" max="12" width="7.85546875" style="13" customWidth="1"/>
    <col min="13" max="13" width="7.140625" style="13" customWidth="1"/>
    <col min="14" max="15" width="7.42578125" style="13" customWidth="1"/>
    <col min="16" max="16" width="7.28515625" style="13" customWidth="1"/>
    <col min="17" max="17" width="6.85546875" style="13" customWidth="1"/>
    <col min="18" max="18" width="7.140625" style="13" customWidth="1"/>
    <col min="19" max="20" width="7" style="13" customWidth="1"/>
    <col min="21" max="21" width="7.140625" style="13" customWidth="1"/>
    <col min="22" max="22" width="7.7109375" style="13" customWidth="1"/>
    <col min="23" max="23" width="7.5703125" style="13" customWidth="1"/>
    <col min="24" max="24" width="7.140625" style="13" customWidth="1"/>
    <col min="25" max="25" width="7.7109375" style="13" customWidth="1"/>
    <col min="26" max="26" width="8.7109375" style="13" customWidth="1"/>
    <col min="27" max="27" width="13.28515625" style="13" customWidth="1"/>
    <col min="28" max="28" width="13.7109375" style="13" customWidth="1"/>
    <col min="29" max="29" width="14.140625" style="13" customWidth="1"/>
    <col min="30" max="30" width="11.28515625" style="13" customWidth="1"/>
    <col min="31" max="31" width="11.42578125" style="17" customWidth="1"/>
    <col min="32" max="32" width="5.28515625" style="17" customWidth="1"/>
    <col min="33" max="33" width="8.28515625" style="13" customWidth="1"/>
    <col min="34" max="34" width="4.5703125" style="13" customWidth="1"/>
    <col min="35" max="35" width="7.5703125" style="13" customWidth="1"/>
    <col min="36" max="36" width="5.28515625" style="13" customWidth="1"/>
    <col min="37" max="37" width="9.28515625" style="13" customWidth="1"/>
    <col min="38" max="16384" width="11.42578125" style="13"/>
  </cols>
  <sheetData>
    <row r="1" spans="1:37" s="16" customFormat="1" ht="12.75" customHeight="1">
      <c r="B1" s="14"/>
      <c r="C1" s="14"/>
      <c r="D1" s="14"/>
      <c r="E1" s="14"/>
      <c r="F1" s="43"/>
      <c r="G1" s="14"/>
      <c r="H1" s="14"/>
      <c r="I1" s="14"/>
      <c r="J1" s="69" t="s">
        <v>58</v>
      </c>
      <c r="K1" s="70"/>
      <c r="L1" s="70"/>
      <c r="M1" s="70"/>
      <c r="N1" s="71"/>
      <c r="O1" s="72" t="s">
        <v>59</v>
      </c>
      <c r="P1" s="73"/>
      <c r="Q1" s="73"/>
      <c r="R1" s="73"/>
      <c r="S1" s="73"/>
      <c r="T1" s="73"/>
      <c r="U1" s="73"/>
      <c r="V1" s="74" t="s">
        <v>60</v>
      </c>
      <c r="W1" s="74"/>
      <c r="X1" s="74"/>
      <c r="Y1" s="74"/>
      <c r="Z1" s="75"/>
      <c r="AA1" s="44"/>
      <c r="AE1" s="14"/>
      <c r="AF1" s="68" t="s">
        <v>88</v>
      </c>
      <c r="AG1" s="68"/>
      <c r="AH1" s="68"/>
      <c r="AI1" s="68"/>
      <c r="AJ1" s="68"/>
      <c r="AK1" s="68"/>
    </row>
    <row r="2" spans="1:37" s="16" customFormat="1" ht="48">
      <c r="A2" s="45" t="s">
        <v>23</v>
      </c>
      <c r="B2" s="45" t="s">
        <v>24</v>
      </c>
      <c r="C2" s="46" t="s">
        <v>25</v>
      </c>
      <c r="D2" s="47" t="s">
        <v>26</v>
      </c>
      <c r="E2" s="46" t="s">
        <v>27</v>
      </c>
      <c r="F2" s="46" t="s">
        <v>28</v>
      </c>
      <c r="G2" s="46" t="s">
        <v>51</v>
      </c>
      <c r="H2" s="47" t="s">
        <v>29</v>
      </c>
      <c r="I2" s="47" t="s">
        <v>30</v>
      </c>
      <c r="J2" s="48" t="s">
        <v>31</v>
      </c>
      <c r="K2" s="48" t="s">
        <v>32</v>
      </c>
      <c r="L2" s="48" t="s">
        <v>33</v>
      </c>
      <c r="M2" s="48" t="s">
        <v>34</v>
      </c>
      <c r="N2" s="48" t="s">
        <v>35</v>
      </c>
      <c r="O2" s="49" t="s">
        <v>36</v>
      </c>
      <c r="P2" s="49" t="s">
        <v>37</v>
      </c>
      <c r="Q2" s="49" t="s">
        <v>38</v>
      </c>
      <c r="R2" s="49" t="s">
        <v>39</v>
      </c>
      <c r="S2" s="49" t="s">
        <v>40</v>
      </c>
      <c r="T2" s="49" t="s">
        <v>41</v>
      </c>
      <c r="U2" s="49" t="s">
        <v>42</v>
      </c>
      <c r="V2" s="50" t="s">
        <v>43</v>
      </c>
      <c r="W2" s="50" t="s">
        <v>44</v>
      </c>
      <c r="X2" s="50" t="s">
        <v>45</v>
      </c>
      <c r="Y2" s="50" t="s">
        <v>46</v>
      </c>
      <c r="Z2" s="50" t="s">
        <v>47</v>
      </c>
      <c r="AA2" s="51" t="s">
        <v>93</v>
      </c>
      <c r="AB2" s="51" t="s">
        <v>90</v>
      </c>
      <c r="AC2" s="51" t="s">
        <v>89</v>
      </c>
      <c r="AD2" s="51" t="s">
        <v>85</v>
      </c>
      <c r="AE2" s="51" t="s">
        <v>84</v>
      </c>
      <c r="AF2" s="66" t="s">
        <v>48</v>
      </c>
      <c r="AG2" s="67"/>
      <c r="AH2" s="66" t="s">
        <v>49</v>
      </c>
      <c r="AI2" s="67"/>
      <c r="AJ2" s="66" t="s">
        <v>50</v>
      </c>
      <c r="AK2" s="67"/>
    </row>
    <row r="3" spans="1:37" ht="24">
      <c r="A3" s="18" t="s">
        <v>62</v>
      </c>
      <c r="B3" s="25">
        <v>171</v>
      </c>
      <c r="C3" s="25">
        <v>135</v>
      </c>
      <c r="D3" s="11">
        <f>C3/B3</f>
        <v>0.78947368421052633</v>
      </c>
      <c r="E3" s="33">
        <v>34554</v>
      </c>
      <c r="F3" s="33">
        <v>26874</v>
      </c>
      <c r="G3" s="33">
        <v>6128</v>
      </c>
      <c r="H3" s="12">
        <f>G3/E3</f>
        <v>0.17734560398217283</v>
      </c>
      <c r="I3" s="12">
        <f>G3/F3</f>
        <v>0.22802708938006996</v>
      </c>
      <c r="J3" s="31">
        <v>3.3845146505156327</v>
      </c>
      <c r="K3" s="31">
        <v>3.4954672820174713</v>
      </c>
      <c r="L3" s="31">
        <v>3.4031224322103535</v>
      </c>
      <c r="M3" s="31">
        <v>3.2596439169139462</v>
      </c>
      <c r="N3" s="31">
        <v>3.4839664528860386</v>
      </c>
      <c r="O3" s="31">
        <v>3.300609454785044</v>
      </c>
      <c r="P3" s="31">
        <v>3.6871155444721531</v>
      </c>
      <c r="Q3" s="31">
        <v>3.3784539473684214</v>
      </c>
      <c r="R3" s="31">
        <v>3.5618607720224347</v>
      </c>
      <c r="S3" s="31">
        <v>3.4526845637583889</v>
      </c>
      <c r="T3" s="31">
        <v>3.4958951965065506</v>
      </c>
      <c r="U3" s="31">
        <v>3.6666108506363031</v>
      </c>
      <c r="V3" s="31">
        <v>3.4376342309598549</v>
      </c>
      <c r="W3" s="31">
        <v>3.3174524400330849</v>
      </c>
      <c r="X3" s="31">
        <v>3.2710763078973679</v>
      </c>
      <c r="Y3" s="31">
        <v>3.396021397525911</v>
      </c>
      <c r="Z3" s="31">
        <v>3.5220600570374101</v>
      </c>
      <c r="AA3" s="31">
        <v>3.4420111469144921</v>
      </c>
      <c r="AB3" s="27">
        <v>3.422908065771157</v>
      </c>
      <c r="AC3" s="27">
        <v>3.3957897031630098</v>
      </c>
      <c r="AD3" s="32">
        <v>3.0187667871977419</v>
      </c>
      <c r="AE3" s="28"/>
      <c r="AF3" s="17">
        <v>11</v>
      </c>
      <c r="AG3" s="22">
        <f>AF3/C3</f>
        <v>8.1481481481481488E-2</v>
      </c>
      <c r="AH3" s="17">
        <v>54</v>
      </c>
      <c r="AI3" s="12">
        <f>AH3/C3</f>
        <v>0.4</v>
      </c>
      <c r="AJ3" s="17">
        <v>70</v>
      </c>
      <c r="AK3" s="12">
        <f>AJ3/C3</f>
        <v>0.51851851851851849</v>
      </c>
    </row>
    <row r="4" spans="1:37">
      <c r="A4" s="18" t="s">
        <v>63</v>
      </c>
      <c r="B4" s="25">
        <v>107</v>
      </c>
      <c r="C4" s="25">
        <v>93</v>
      </c>
      <c r="D4" s="11">
        <f t="shared" ref="D4:D43" si="0">C4/B4</f>
        <v>0.86915887850467288</v>
      </c>
      <c r="E4" s="33">
        <v>14534</v>
      </c>
      <c r="F4" s="33">
        <v>13518</v>
      </c>
      <c r="G4" s="33">
        <v>3931</v>
      </c>
      <c r="H4" s="12">
        <f t="shared" ref="H4:H43" si="1">G4/E4</f>
        <v>0.27046924453006743</v>
      </c>
      <c r="I4" s="12">
        <f t="shared" ref="I4:I43" si="2">G4/F4</f>
        <v>0.29079745524485873</v>
      </c>
      <c r="J4" s="31">
        <v>3.5446656457376209</v>
      </c>
      <c r="K4" s="31">
        <v>3.6199488491048593</v>
      </c>
      <c r="L4" s="31">
        <v>3.4846232701178881</v>
      </c>
      <c r="M4" s="31">
        <v>3.4012329822758796</v>
      </c>
      <c r="N4" s="31">
        <v>3.6374104401228253</v>
      </c>
      <c r="O4" s="31">
        <v>3.4540097361004358</v>
      </c>
      <c r="P4" s="31">
        <v>3.7614513638703038</v>
      </c>
      <c r="Q4" s="31">
        <v>3.5407274590163933</v>
      </c>
      <c r="R4" s="31">
        <v>3.7602774922918805</v>
      </c>
      <c r="S4" s="31">
        <v>3.4754657570191547</v>
      </c>
      <c r="T4" s="31">
        <v>3.5169422607752781</v>
      </c>
      <c r="U4" s="31">
        <v>3.7651180898001559</v>
      </c>
      <c r="V4" s="31">
        <v>3.5539531290239506</v>
      </c>
      <c r="W4" s="31">
        <v>3.4631010542555929</v>
      </c>
      <c r="X4" s="31">
        <v>3.3719115734720413</v>
      </c>
      <c r="Y4" s="31">
        <v>3.409759876065066</v>
      </c>
      <c r="Z4" s="31">
        <v>3.6727225538541397</v>
      </c>
      <c r="AA4" s="31">
        <v>3.5549012666413802</v>
      </c>
      <c r="AB4" s="27">
        <v>3.6022081585652992</v>
      </c>
      <c r="AC4" s="27">
        <v>3.385028027263548</v>
      </c>
      <c r="AD4" s="32">
        <v>3.2952646170898228</v>
      </c>
      <c r="AE4" s="28"/>
      <c r="AF4" s="17">
        <v>4</v>
      </c>
      <c r="AG4" s="22">
        <f>AF4/C4</f>
        <v>4.3010752688172046E-2</v>
      </c>
      <c r="AH4" s="17">
        <v>28</v>
      </c>
      <c r="AI4" s="12">
        <f>AH4/C4</f>
        <v>0.30107526881720431</v>
      </c>
      <c r="AJ4" s="17">
        <v>61</v>
      </c>
      <c r="AK4" s="12">
        <f>AJ4/C4</f>
        <v>0.65591397849462363</v>
      </c>
    </row>
    <row r="5" spans="1:37">
      <c r="A5" s="18" t="s">
        <v>64</v>
      </c>
      <c r="B5" s="25">
        <v>114</v>
      </c>
      <c r="C5" s="25">
        <v>84</v>
      </c>
      <c r="D5" s="11">
        <f t="shared" si="0"/>
        <v>0.73684210526315785</v>
      </c>
      <c r="E5" s="33">
        <v>8748</v>
      </c>
      <c r="F5" s="33">
        <v>6440</v>
      </c>
      <c r="G5" s="33">
        <v>2081</v>
      </c>
      <c r="H5" s="12">
        <f t="shared" si="1"/>
        <v>0.23788294467306814</v>
      </c>
      <c r="I5" s="12">
        <f t="shared" si="2"/>
        <v>0.32313664596273289</v>
      </c>
      <c r="J5" s="31">
        <v>3.617647058823529</v>
      </c>
      <c r="K5" s="31">
        <v>3.6395348837209305</v>
      </c>
      <c r="L5" s="31">
        <v>3.6407532592950265</v>
      </c>
      <c r="M5" s="31">
        <v>3.5099659698590182</v>
      </c>
      <c r="N5" s="31">
        <v>3.7775628626692459</v>
      </c>
      <c r="O5" s="31">
        <v>3.5681159420289852</v>
      </c>
      <c r="P5" s="31">
        <v>4.0192307692307692</v>
      </c>
      <c r="Q5" s="31">
        <v>3.611218568665377</v>
      </c>
      <c r="R5" s="31">
        <v>3.8537530266343829</v>
      </c>
      <c r="S5" s="31">
        <v>3.6697515830491962</v>
      </c>
      <c r="T5" s="31">
        <v>3.7525303643724692</v>
      </c>
      <c r="U5" s="31">
        <v>4</v>
      </c>
      <c r="V5" s="31">
        <v>3.6075581395348841</v>
      </c>
      <c r="W5" s="31">
        <v>3.5280735721200385</v>
      </c>
      <c r="X5" s="31">
        <v>3.5114133074307921</v>
      </c>
      <c r="Y5" s="31">
        <v>3.685338528981978</v>
      </c>
      <c r="Z5" s="31">
        <v>3.7771844660194178</v>
      </c>
      <c r="AA5" s="31">
        <v>3.6923313119080028</v>
      </c>
      <c r="AB5" s="27">
        <v>3.5408751656859869</v>
      </c>
      <c r="AC5" s="27">
        <v>3.3982798073717899</v>
      </c>
      <c r="AD5" s="32">
        <v>2.8628680248230713</v>
      </c>
      <c r="AE5" s="28"/>
      <c r="AF5" s="17">
        <v>7</v>
      </c>
      <c r="AG5" s="22">
        <f>AF5/C5</f>
        <v>8.3333333333333329E-2</v>
      </c>
      <c r="AH5" s="17">
        <v>18</v>
      </c>
      <c r="AI5" s="12">
        <f>AH5/C5</f>
        <v>0.21428571428571427</v>
      </c>
      <c r="AJ5" s="17">
        <v>59</v>
      </c>
      <c r="AK5" s="12">
        <f>AJ5/C5</f>
        <v>0.70238095238095233</v>
      </c>
    </row>
    <row r="6" spans="1:37">
      <c r="A6" s="18" t="s">
        <v>65</v>
      </c>
      <c r="B6" s="25">
        <v>79</v>
      </c>
      <c r="C6" s="25">
        <v>65</v>
      </c>
      <c r="D6" s="11">
        <f t="shared" si="0"/>
        <v>0.82278481012658233</v>
      </c>
      <c r="E6" s="33">
        <v>5412</v>
      </c>
      <c r="F6" s="33">
        <v>4711</v>
      </c>
      <c r="G6" s="33">
        <v>2350</v>
      </c>
      <c r="H6" s="12">
        <f t="shared" si="1"/>
        <v>0.43422025129342201</v>
      </c>
      <c r="I6" s="12">
        <f t="shared" si="2"/>
        <v>0.49883251963489705</v>
      </c>
      <c r="J6" s="31">
        <v>3.6529738981600346</v>
      </c>
      <c r="K6" s="31">
        <v>3.7709760273972606</v>
      </c>
      <c r="L6" s="31">
        <v>3.7225806451612904</v>
      </c>
      <c r="M6" s="31">
        <v>3.5916230366492146</v>
      </c>
      <c r="N6" s="31">
        <v>3.7621296693860025</v>
      </c>
      <c r="O6" s="31">
        <v>3.5049292756108015</v>
      </c>
      <c r="P6" s="31">
        <v>4.0158241758241759</v>
      </c>
      <c r="Q6" s="31">
        <v>3.6269296740994852</v>
      </c>
      <c r="R6" s="31">
        <v>3.8274678111587983</v>
      </c>
      <c r="S6" s="31">
        <v>3.6775456919060057</v>
      </c>
      <c r="T6" s="31">
        <v>3.7605101558809633</v>
      </c>
      <c r="U6" s="31">
        <v>3.89853704577631</v>
      </c>
      <c r="V6" s="31">
        <v>3.6507936507936511</v>
      </c>
      <c r="W6" s="31">
        <v>3.5911245152951317</v>
      </c>
      <c r="X6" s="31">
        <v>3.4979865771812078</v>
      </c>
      <c r="Y6" s="31">
        <v>3.3544303797468356</v>
      </c>
      <c r="Z6" s="31">
        <v>3.6904241364232622</v>
      </c>
      <c r="AA6" s="31">
        <v>3.6821639039088492</v>
      </c>
      <c r="AB6" s="27">
        <v>3.7842967678885771</v>
      </c>
      <c r="AC6" s="27">
        <v>3.6026174197248477</v>
      </c>
      <c r="AD6" s="32">
        <v>3.2870121308988951</v>
      </c>
      <c r="AE6" s="28"/>
      <c r="AF6" s="17">
        <v>3</v>
      </c>
      <c r="AG6" s="22">
        <f>AF6/C6</f>
        <v>4.6153846153846156E-2</v>
      </c>
      <c r="AH6" s="17">
        <v>17</v>
      </c>
      <c r="AI6" s="12">
        <f>AH6/C6</f>
        <v>0.26153846153846155</v>
      </c>
      <c r="AJ6" s="17">
        <v>45</v>
      </c>
      <c r="AK6" s="12">
        <f>AJ6/C6</f>
        <v>0.69230769230769229</v>
      </c>
    </row>
    <row r="7" spans="1:37">
      <c r="A7" s="18" t="s">
        <v>95</v>
      </c>
      <c r="B7" s="25">
        <v>30</v>
      </c>
      <c r="C7" s="25">
        <v>30</v>
      </c>
      <c r="D7" s="11">
        <f t="shared" si="0"/>
        <v>1</v>
      </c>
      <c r="E7" s="33">
        <v>181</v>
      </c>
      <c r="F7" s="33">
        <v>181</v>
      </c>
      <c r="G7" s="33">
        <v>146</v>
      </c>
      <c r="H7" s="12">
        <f t="shared" si="1"/>
        <v>0.8066298342541437</v>
      </c>
      <c r="I7" s="12">
        <f t="shared" si="2"/>
        <v>0.8066298342541437</v>
      </c>
      <c r="J7" s="31">
        <v>4.3904109589041092</v>
      </c>
      <c r="K7" s="31">
        <v>4.3835616438356162</v>
      </c>
      <c r="L7" s="31">
        <v>4.3082191780821919</v>
      </c>
      <c r="M7" s="31">
        <v>4.1111111111111107</v>
      </c>
      <c r="N7" s="31">
        <v>4.4589041095890414</v>
      </c>
      <c r="O7" s="31">
        <v>4.3630136986301373</v>
      </c>
      <c r="P7" s="31">
        <v>4.4375</v>
      </c>
      <c r="Q7" s="31">
        <v>4.4275862068965521</v>
      </c>
      <c r="R7" s="31">
        <v>4.5205479452054798</v>
      </c>
      <c r="S7" s="31">
        <v>4.5034965034965033</v>
      </c>
      <c r="T7" s="31">
        <v>4.3661971830985919</v>
      </c>
      <c r="U7" s="31">
        <v>4.3909774436090228</v>
      </c>
      <c r="V7" s="31">
        <v>4.4589041095890414</v>
      </c>
      <c r="W7" s="31">
        <v>4.5136986301369859</v>
      </c>
      <c r="X7" s="31">
        <v>4.140845070422535</v>
      </c>
      <c r="Y7" s="31">
        <v>4.211267605633803</v>
      </c>
      <c r="Z7" s="31">
        <v>4.4794520547945202</v>
      </c>
      <c r="AA7" s="31">
        <v>4.380334909002074</v>
      </c>
      <c r="AB7" s="27"/>
      <c r="AC7" s="27"/>
      <c r="AD7" s="32"/>
      <c r="AE7" s="28"/>
      <c r="AF7" s="17">
        <v>0</v>
      </c>
      <c r="AG7" s="22">
        <f>AF7/C7</f>
        <v>0</v>
      </c>
      <c r="AH7" s="17">
        <v>1</v>
      </c>
      <c r="AI7" s="12">
        <f>AH7/C7</f>
        <v>3.3333333333333333E-2</v>
      </c>
      <c r="AJ7" s="17">
        <v>29</v>
      </c>
      <c r="AK7" s="12">
        <f>AJ7/C7</f>
        <v>0.96666666666666667</v>
      </c>
    </row>
    <row r="8" spans="1:37">
      <c r="A8" s="18" t="s">
        <v>52</v>
      </c>
      <c r="B8" s="25">
        <v>101</v>
      </c>
      <c r="C8" s="25">
        <v>96</v>
      </c>
      <c r="D8" s="11">
        <f t="shared" si="0"/>
        <v>0.95049504950495045</v>
      </c>
      <c r="E8" s="33">
        <v>3254</v>
      </c>
      <c r="F8" s="33">
        <v>3011</v>
      </c>
      <c r="G8" s="33">
        <v>1575</v>
      </c>
      <c r="H8" s="12">
        <f t="shared" si="1"/>
        <v>0.48401966810079899</v>
      </c>
      <c r="I8" s="12">
        <f t="shared" si="2"/>
        <v>0.52308203254732644</v>
      </c>
      <c r="J8" s="31">
        <v>3.6138996138996138</v>
      </c>
      <c r="K8" s="31">
        <v>3.9162337662337663</v>
      </c>
      <c r="L8" s="31">
        <v>3.7041612483745121</v>
      </c>
      <c r="M8" s="31">
        <v>3.537698412698413</v>
      </c>
      <c r="N8" s="31">
        <v>3.7937131630648331</v>
      </c>
      <c r="O8" s="31">
        <v>3.660413971539457</v>
      </c>
      <c r="P8" s="31">
        <v>4.122254758418741</v>
      </c>
      <c r="Q8" s="31">
        <v>3.5886939571150096</v>
      </c>
      <c r="R8" s="31">
        <v>3.886274509803922</v>
      </c>
      <c r="S8" s="31">
        <v>3.7655601659751037</v>
      </c>
      <c r="T8" s="31">
        <v>4.0969479353680427</v>
      </c>
      <c r="U8" s="31">
        <v>4.0399096385542173</v>
      </c>
      <c r="V8" s="31">
        <v>3.7273927392739274</v>
      </c>
      <c r="W8" s="31">
        <v>3.6487900588620015</v>
      </c>
      <c r="X8" s="31">
        <v>3.5968728755948334</v>
      </c>
      <c r="Y8" s="31">
        <v>3.5802387267904505</v>
      </c>
      <c r="Z8" s="31">
        <v>3.7583333333333337</v>
      </c>
      <c r="AA8" s="31">
        <v>3.7669052279353044</v>
      </c>
      <c r="AB8" s="27">
        <v>3.5642414983586632</v>
      </c>
      <c r="AC8" s="27">
        <v>3.4212088748067377</v>
      </c>
      <c r="AD8" s="32">
        <v>3.2909672946652195</v>
      </c>
      <c r="AE8" s="28">
        <v>2.9739278050962499</v>
      </c>
      <c r="AF8" s="17">
        <v>1</v>
      </c>
      <c r="AG8" s="22">
        <f t="shared" ref="AG8:AG29" si="3">AF8/C8</f>
        <v>1.0416666666666666E-2</v>
      </c>
      <c r="AH8" s="17">
        <v>22</v>
      </c>
      <c r="AI8" s="12">
        <f t="shared" ref="AI8:AI29" si="4">AH8/C8</f>
        <v>0.22916666666666666</v>
      </c>
      <c r="AJ8" s="17">
        <v>73</v>
      </c>
      <c r="AK8" s="12">
        <f t="shared" ref="AK8:AK28" si="5">AJ8/C8</f>
        <v>0.76041666666666663</v>
      </c>
    </row>
    <row r="9" spans="1:37">
      <c r="A9" s="18" t="s">
        <v>87</v>
      </c>
      <c r="B9" s="25">
        <v>159</v>
      </c>
      <c r="C9" s="25">
        <v>92</v>
      </c>
      <c r="D9" s="11">
        <f t="shared" si="0"/>
        <v>0.57861635220125784</v>
      </c>
      <c r="E9" s="33">
        <v>11213</v>
      </c>
      <c r="F9" s="33">
        <v>8881</v>
      </c>
      <c r="G9" s="33">
        <v>5599</v>
      </c>
      <c r="H9" s="12">
        <f t="shared" si="1"/>
        <v>0.49933113350575226</v>
      </c>
      <c r="I9" s="12">
        <f t="shared" si="2"/>
        <v>0.63044702173178702</v>
      </c>
      <c r="J9" s="31">
        <v>4.3446358091137425</v>
      </c>
      <c r="K9" s="31">
        <v>4.2682445759368832</v>
      </c>
      <c r="L9" s="31">
        <v>4.3541142651814591</v>
      </c>
      <c r="M9" s="31">
        <v>4.1710478934101545</v>
      </c>
      <c r="N9" s="31">
        <v>4.3889088298636034</v>
      </c>
      <c r="O9" s="31">
        <v>4.3767074047447876</v>
      </c>
      <c r="P9" s="31">
        <v>4.4303354220420195</v>
      </c>
      <c r="Q9" s="31">
        <v>4.3521606598529674</v>
      </c>
      <c r="R9" s="31">
        <v>4.4378943573102578</v>
      </c>
      <c r="S9" s="31">
        <v>4.3882331577991645</v>
      </c>
      <c r="T9" s="31">
        <v>4.3564319941024694</v>
      </c>
      <c r="U9" s="31">
        <v>4.4002970664686227</v>
      </c>
      <c r="V9" s="31">
        <v>4.4015097052480234</v>
      </c>
      <c r="W9" s="31">
        <v>4.3802233429394812</v>
      </c>
      <c r="X9" s="31">
        <v>4.2392135445111965</v>
      </c>
      <c r="Y9" s="31">
        <v>4.2932631196658795</v>
      </c>
      <c r="Z9" s="31">
        <v>4.4589469808541971</v>
      </c>
      <c r="AA9" s="31">
        <v>4.3554216546497004</v>
      </c>
      <c r="AB9" s="27">
        <v>4.2082369642261241</v>
      </c>
      <c r="AC9" s="27">
        <v>4.1038324608223817</v>
      </c>
      <c r="AD9" s="32"/>
      <c r="AE9" s="28"/>
      <c r="AF9" s="17">
        <v>1</v>
      </c>
      <c r="AG9" s="22">
        <f t="shared" si="3"/>
        <v>1.0869565217391304E-2</v>
      </c>
      <c r="AH9" s="17">
        <v>7</v>
      </c>
      <c r="AI9" s="12">
        <f t="shared" si="4"/>
        <v>7.6086956521739135E-2</v>
      </c>
      <c r="AJ9" s="17">
        <v>84</v>
      </c>
      <c r="AK9" s="12">
        <f t="shared" si="5"/>
        <v>0.91304347826086951</v>
      </c>
    </row>
    <row r="10" spans="1:37" ht="24">
      <c r="A10" s="18" t="s">
        <v>53</v>
      </c>
      <c r="B10" s="25">
        <v>54</v>
      </c>
      <c r="C10" s="25">
        <v>53</v>
      </c>
      <c r="D10" s="11">
        <f t="shared" si="0"/>
        <v>0.98148148148148151</v>
      </c>
      <c r="E10" s="33">
        <v>1232</v>
      </c>
      <c r="F10" s="33">
        <v>1205</v>
      </c>
      <c r="G10" s="33">
        <v>716</v>
      </c>
      <c r="H10" s="12">
        <f t="shared" si="1"/>
        <v>0.58116883116883122</v>
      </c>
      <c r="I10" s="12">
        <f t="shared" si="2"/>
        <v>0.5941908713692946</v>
      </c>
      <c r="J10" s="31">
        <v>3.3830985915492962</v>
      </c>
      <c r="K10" s="31">
        <v>3.6144067796610173</v>
      </c>
      <c r="L10" s="31">
        <v>3.2823033707865168</v>
      </c>
      <c r="M10" s="31">
        <v>3.3601694915254239</v>
      </c>
      <c r="N10" s="31">
        <v>3.556338028169014</v>
      </c>
      <c r="O10" s="31">
        <v>3.4267605633802818</v>
      </c>
      <c r="P10" s="31">
        <v>3.8316690442225392</v>
      </c>
      <c r="Q10" s="31">
        <v>3.4619718309859158</v>
      </c>
      <c r="R10" s="31">
        <v>3.6690240452616694</v>
      </c>
      <c r="S10" s="31">
        <v>3.5265423242467717</v>
      </c>
      <c r="T10" s="31">
        <v>3.7727272727272725</v>
      </c>
      <c r="U10" s="31">
        <v>3.7391304347826084</v>
      </c>
      <c r="V10" s="31">
        <v>3.5049504950495045</v>
      </c>
      <c r="W10" s="31">
        <v>3.3864598025387869</v>
      </c>
      <c r="X10" s="31">
        <v>3.3059163059163055</v>
      </c>
      <c r="Y10" s="31">
        <v>3.0552407932011327</v>
      </c>
      <c r="Z10" s="31">
        <v>3.6025459688826027</v>
      </c>
      <c r="AA10" s="31">
        <v>3.4987797142874508</v>
      </c>
      <c r="AB10" s="27">
        <v>3.5902503714276079</v>
      </c>
      <c r="AC10" s="27">
        <v>3.4353838545137707</v>
      </c>
      <c r="AD10" s="32">
        <v>3.2247951833666186</v>
      </c>
      <c r="AE10" s="28">
        <v>3.35392578379061</v>
      </c>
      <c r="AF10" s="17">
        <v>5</v>
      </c>
      <c r="AG10" s="22">
        <f t="shared" si="3"/>
        <v>9.4339622641509441E-2</v>
      </c>
      <c r="AH10" s="17">
        <v>23</v>
      </c>
      <c r="AI10" s="12">
        <f t="shared" si="4"/>
        <v>0.43396226415094341</v>
      </c>
      <c r="AJ10" s="17">
        <v>25</v>
      </c>
      <c r="AK10" s="12">
        <f t="shared" si="5"/>
        <v>0.47169811320754718</v>
      </c>
    </row>
    <row r="11" spans="1:37">
      <c r="A11" s="18" t="s">
        <v>54</v>
      </c>
      <c r="B11" s="25">
        <v>75</v>
      </c>
      <c r="C11" s="25">
        <v>73</v>
      </c>
      <c r="D11" s="11">
        <f t="shared" si="0"/>
        <v>0.97333333333333338</v>
      </c>
      <c r="E11" s="33">
        <v>3481</v>
      </c>
      <c r="F11" s="33">
        <v>3318</v>
      </c>
      <c r="G11" s="33">
        <v>1513</v>
      </c>
      <c r="H11" s="12">
        <f t="shared" si="1"/>
        <v>0.43464521689169777</v>
      </c>
      <c r="I11" s="12">
        <f t="shared" si="2"/>
        <v>0.45599758890898129</v>
      </c>
      <c r="J11" s="31">
        <v>3.642147117296223</v>
      </c>
      <c r="K11" s="31">
        <v>3.7703507610853739</v>
      </c>
      <c r="L11" s="31">
        <v>3.6146179401993352</v>
      </c>
      <c r="M11" s="31">
        <v>3.3633333333333333</v>
      </c>
      <c r="N11" s="31">
        <v>3.7191460973982657</v>
      </c>
      <c r="O11" s="31">
        <v>3.5819397993311037</v>
      </c>
      <c r="P11" s="31">
        <v>3.9408163265306122</v>
      </c>
      <c r="Q11" s="31">
        <v>3.6075697211155378</v>
      </c>
      <c r="R11" s="31">
        <v>3.8977423638778221</v>
      </c>
      <c r="S11" s="31">
        <v>3.6820338983050851</v>
      </c>
      <c r="T11" s="31">
        <v>3.8043478260869561</v>
      </c>
      <c r="U11" s="31">
        <v>3.8255563531945445</v>
      </c>
      <c r="V11" s="31">
        <v>3.6392785571142285</v>
      </c>
      <c r="W11" s="31">
        <v>3.6353958749168331</v>
      </c>
      <c r="X11" s="31">
        <v>3.2559890485968515</v>
      </c>
      <c r="Y11" s="31">
        <v>3.3050847457627119</v>
      </c>
      <c r="Z11" s="31">
        <v>3.7543624161073827</v>
      </c>
      <c r="AA11" s="31">
        <v>3.6493948341324827</v>
      </c>
      <c r="AB11" s="27">
        <v>3.6287033490597311</v>
      </c>
      <c r="AC11" s="27">
        <v>3.5212163420121012</v>
      </c>
      <c r="AD11" s="32">
        <v>3.3799221442691385</v>
      </c>
      <c r="AE11" s="28">
        <v>3.23616262100568</v>
      </c>
      <c r="AF11" s="17">
        <v>3</v>
      </c>
      <c r="AG11" s="22">
        <f t="shared" si="3"/>
        <v>4.1095890410958902E-2</v>
      </c>
      <c r="AH11" s="17">
        <v>24</v>
      </c>
      <c r="AI11" s="12">
        <f t="shared" si="4"/>
        <v>0.32876712328767121</v>
      </c>
      <c r="AJ11" s="17">
        <v>46</v>
      </c>
      <c r="AK11" s="12">
        <f t="shared" si="5"/>
        <v>0.63013698630136983</v>
      </c>
    </row>
    <row r="12" spans="1:37">
      <c r="A12" s="18" t="s">
        <v>66</v>
      </c>
      <c r="B12" s="25">
        <v>227</v>
      </c>
      <c r="C12" s="25">
        <v>169</v>
      </c>
      <c r="D12" s="11">
        <f t="shared" si="0"/>
        <v>0.74449339207048459</v>
      </c>
      <c r="E12" s="33">
        <v>20021</v>
      </c>
      <c r="F12" s="33">
        <v>15077</v>
      </c>
      <c r="G12" s="33">
        <v>4387</v>
      </c>
      <c r="H12" s="12">
        <f t="shared" si="1"/>
        <v>0.21911992407971631</v>
      </c>
      <c r="I12" s="12">
        <f t="shared" si="2"/>
        <v>0.29097300523976921</v>
      </c>
      <c r="J12" s="31">
        <v>3.3247470101195953</v>
      </c>
      <c r="K12" s="31">
        <v>3.4066161268090971</v>
      </c>
      <c r="L12" s="31">
        <v>3.3169273229070839</v>
      </c>
      <c r="M12" s="31">
        <v>3.1187571921749138</v>
      </c>
      <c r="N12" s="31">
        <v>3.4127130354675268</v>
      </c>
      <c r="O12" s="31">
        <v>3.2576145082538943</v>
      </c>
      <c r="P12" s="31">
        <v>3.6249707191379716</v>
      </c>
      <c r="Q12" s="31">
        <v>3.291724779172478</v>
      </c>
      <c r="R12" s="31">
        <v>3.574522589659991</v>
      </c>
      <c r="S12" s="31">
        <v>3.3852149267831839</v>
      </c>
      <c r="T12" s="31">
        <v>3.4180287270926204</v>
      </c>
      <c r="U12" s="31">
        <v>3.5129900803023144</v>
      </c>
      <c r="V12" s="31">
        <v>3.285747285747286</v>
      </c>
      <c r="W12" s="31">
        <v>3.2869061413673233</v>
      </c>
      <c r="X12" s="31">
        <v>3.032611227579781</v>
      </c>
      <c r="Y12" s="31">
        <v>3.0971189591078065</v>
      </c>
      <c r="Z12" s="31">
        <v>3.4616284510996724</v>
      </c>
      <c r="AA12" s="31">
        <v>3.3416964166342673</v>
      </c>
      <c r="AB12" s="27">
        <v>3.2742975980340803</v>
      </c>
      <c r="AC12" s="27">
        <v>3.2589494496346725</v>
      </c>
      <c r="AD12" s="32">
        <v>3.0153861564363886</v>
      </c>
      <c r="AE12" s="28"/>
      <c r="AF12" s="17">
        <v>13</v>
      </c>
      <c r="AG12" s="22">
        <f t="shared" si="3"/>
        <v>7.6923076923076927E-2</v>
      </c>
      <c r="AH12" s="17">
        <v>64</v>
      </c>
      <c r="AI12" s="12">
        <f t="shared" si="4"/>
        <v>0.378698224852071</v>
      </c>
      <c r="AJ12" s="17">
        <v>92</v>
      </c>
      <c r="AK12" s="12">
        <f t="shared" si="5"/>
        <v>0.54437869822485208</v>
      </c>
    </row>
    <row r="13" spans="1:37" ht="24">
      <c r="A13" s="18" t="s">
        <v>67</v>
      </c>
      <c r="B13" s="25">
        <v>71</v>
      </c>
      <c r="C13" s="25">
        <v>60</v>
      </c>
      <c r="D13" s="11">
        <f t="shared" si="0"/>
        <v>0.84507042253521125</v>
      </c>
      <c r="E13" s="33">
        <v>3684</v>
      </c>
      <c r="F13" s="33">
        <v>3279</v>
      </c>
      <c r="G13" s="33">
        <v>1285</v>
      </c>
      <c r="H13" s="12">
        <f t="shared" si="1"/>
        <v>0.34880564603691638</v>
      </c>
      <c r="I13" s="12">
        <f t="shared" si="2"/>
        <v>0.39188777066178715</v>
      </c>
      <c r="J13" s="31">
        <v>3.3330721003134798</v>
      </c>
      <c r="K13" s="31">
        <v>3.5055031446540879</v>
      </c>
      <c r="L13" s="31">
        <v>3.3428120063191153</v>
      </c>
      <c r="M13" s="31">
        <v>3.1791633780584059</v>
      </c>
      <c r="N13" s="31">
        <v>3.4110236220472441</v>
      </c>
      <c r="O13" s="31">
        <v>3.2009419152276299</v>
      </c>
      <c r="P13" s="31">
        <v>3.6320830007980849</v>
      </c>
      <c r="Q13" s="31">
        <v>3.3181102362204724</v>
      </c>
      <c r="R13" s="31">
        <v>3.5210150674068199</v>
      </c>
      <c r="S13" s="31">
        <v>3.4426494345718899</v>
      </c>
      <c r="T13" s="31">
        <v>3.5231519090170593</v>
      </c>
      <c r="U13" s="31">
        <v>3.641479099678457</v>
      </c>
      <c r="V13" s="31">
        <v>3.433858267716535</v>
      </c>
      <c r="W13" s="31">
        <v>3.2622432859399684</v>
      </c>
      <c r="X13" s="31">
        <v>3.133067729083665</v>
      </c>
      <c r="Y13" s="31">
        <v>3.307205067300079</v>
      </c>
      <c r="Z13" s="31">
        <v>3.4889064976228212</v>
      </c>
      <c r="AA13" s="31">
        <v>3.3927226918809303</v>
      </c>
      <c r="AB13" s="27">
        <v>3.3370724148368045</v>
      </c>
      <c r="AC13" s="27">
        <v>3.2600462426998038</v>
      </c>
      <c r="AD13" s="32">
        <v>3.0588326875633434</v>
      </c>
      <c r="AE13" s="28"/>
      <c r="AF13" s="17">
        <v>4</v>
      </c>
      <c r="AG13" s="22">
        <f t="shared" si="3"/>
        <v>6.6666666666666666E-2</v>
      </c>
      <c r="AH13" s="17">
        <v>28</v>
      </c>
      <c r="AI13" s="12">
        <f t="shared" si="4"/>
        <v>0.46666666666666667</v>
      </c>
      <c r="AJ13" s="17">
        <v>28</v>
      </c>
      <c r="AK13" s="12">
        <f t="shared" si="5"/>
        <v>0.46666666666666667</v>
      </c>
    </row>
    <row r="14" spans="1:37" ht="24">
      <c r="A14" s="18" t="s">
        <v>68</v>
      </c>
      <c r="B14" s="25">
        <v>77</v>
      </c>
      <c r="C14" s="25">
        <v>59</v>
      </c>
      <c r="D14" s="11">
        <f t="shared" si="0"/>
        <v>0.76623376623376627</v>
      </c>
      <c r="E14" s="33">
        <v>1040</v>
      </c>
      <c r="F14" s="33">
        <v>768</v>
      </c>
      <c r="G14" s="33">
        <v>295</v>
      </c>
      <c r="H14" s="12">
        <f t="shared" si="1"/>
        <v>0.28365384615384615</v>
      </c>
      <c r="I14" s="12">
        <f t="shared" si="2"/>
        <v>0.38411458333333331</v>
      </c>
      <c r="J14" s="31">
        <v>3.6769759450171824</v>
      </c>
      <c r="K14" s="31">
        <v>3.8068965517241375</v>
      </c>
      <c r="L14" s="31">
        <v>3.7142857142857144</v>
      </c>
      <c r="M14" s="31">
        <v>3.5159010600706715</v>
      </c>
      <c r="N14" s="31">
        <v>3.744755244755245</v>
      </c>
      <c r="O14" s="31">
        <v>3.5625</v>
      </c>
      <c r="P14" s="31">
        <v>3.9045936395759719</v>
      </c>
      <c r="Q14" s="31">
        <v>3.6888111888111892</v>
      </c>
      <c r="R14" s="31">
        <v>3.814946619217082</v>
      </c>
      <c r="S14" s="31">
        <v>3.7854545454545452</v>
      </c>
      <c r="T14" s="31">
        <v>3.7314487632508833</v>
      </c>
      <c r="U14" s="31">
        <v>3.7714285714285714</v>
      </c>
      <c r="V14" s="31">
        <v>3.726643598615917</v>
      </c>
      <c r="W14" s="31">
        <v>3.6807017543859653</v>
      </c>
      <c r="X14" s="31">
        <v>3.537366548042705</v>
      </c>
      <c r="Y14" s="31">
        <v>3.604895104895105</v>
      </c>
      <c r="Z14" s="31">
        <v>3.8404255319148932</v>
      </c>
      <c r="AA14" s="31">
        <v>3.7122370812615166</v>
      </c>
      <c r="AB14" s="27">
        <v>3.2788352342195437</v>
      </c>
      <c r="AC14" s="27">
        <v>3.2763907795905851</v>
      </c>
      <c r="AD14" s="32">
        <v>3.2945360693402521</v>
      </c>
      <c r="AE14" s="28"/>
      <c r="AF14" s="17">
        <v>4</v>
      </c>
      <c r="AG14" s="22">
        <f t="shared" si="3"/>
        <v>6.7796610169491525E-2</v>
      </c>
      <c r="AH14" s="17">
        <v>15</v>
      </c>
      <c r="AI14" s="12">
        <f t="shared" si="4"/>
        <v>0.25423728813559321</v>
      </c>
      <c r="AJ14" s="17">
        <v>40</v>
      </c>
      <c r="AK14" s="12">
        <f t="shared" si="5"/>
        <v>0.67796610169491522</v>
      </c>
    </row>
    <row r="15" spans="1:37" ht="38.25" customHeight="1">
      <c r="A15" s="18" t="s">
        <v>69</v>
      </c>
      <c r="B15" s="25">
        <v>160</v>
      </c>
      <c r="C15" s="25">
        <v>145</v>
      </c>
      <c r="D15" s="11">
        <f t="shared" si="0"/>
        <v>0.90625</v>
      </c>
      <c r="E15" s="33">
        <v>7695</v>
      </c>
      <c r="F15" s="33">
        <v>7144</v>
      </c>
      <c r="G15" s="33">
        <v>2333</v>
      </c>
      <c r="H15" s="12">
        <f t="shared" si="1"/>
        <v>0.30318388564002602</v>
      </c>
      <c r="I15" s="12">
        <f t="shared" si="2"/>
        <v>0.32656774916013437</v>
      </c>
      <c r="J15" s="31">
        <v>3.3494553376906318</v>
      </c>
      <c r="K15" s="31">
        <v>3.6243218806509949</v>
      </c>
      <c r="L15" s="31">
        <v>3.3987621573828468</v>
      </c>
      <c r="M15" s="31">
        <v>3.221774193548387</v>
      </c>
      <c r="N15" s="31">
        <v>3.4962070504239176</v>
      </c>
      <c r="O15" s="31">
        <v>3.3321616871704745</v>
      </c>
      <c r="P15" s="31">
        <v>3.8110831234256928</v>
      </c>
      <c r="Q15" s="31">
        <v>3.347730277655355</v>
      </c>
      <c r="R15" s="31">
        <v>3.6979395002192019</v>
      </c>
      <c r="S15" s="31">
        <v>3.4770975056689339</v>
      </c>
      <c r="T15" s="31">
        <v>3.6615226337448563</v>
      </c>
      <c r="U15" s="31">
        <v>3.8121490556406332</v>
      </c>
      <c r="V15" s="31">
        <v>3.4605381165919287</v>
      </c>
      <c r="W15" s="31">
        <v>3.33318544809228</v>
      </c>
      <c r="X15" s="31">
        <v>3.178555202180827</v>
      </c>
      <c r="Y15" s="31">
        <v>3.317446043165468</v>
      </c>
      <c r="Z15" s="31">
        <v>3.5493581230633025</v>
      </c>
      <c r="AA15" s="31">
        <v>3.4746639609597487</v>
      </c>
      <c r="AB15" s="27">
        <v>3.3661419042293437</v>
      </c>
      <c r="AC15" s="27">
        <v>3.197329961880945</v>
      </c>
      <c r="AD15" s="32">
        <v>2.9072261192985982</v>
      </c>
      <c r="AE15" s="28"/>
      <c r="AF15" s="17">
        <v>10</v>
      </c>
      <c r="AG15" s="22">
        <f t="shared" si="3"/>
        <v>6.8965517241379309E-2</v>
      </c>
      <c r="AH15" s="17">
        <v>45</v>
      </c>
      <c r="AI15" s="12">
        <f t="shared" si="4"/>
        <v>0.31034482758620691</v>
      </c>
      <c r="AJ15" s="17">
        <v>90</v>
      </c>
      <c r="AK15" s="12">
        <f t="shared" si="5"/>
        <v>0.62068965517241381</v>
      </c>
    </row>
    <row r="16" spans="1:37">
      <c r="A16" s="18" t="s">
        <v>70</v>
      </c>
      <c r="B16" s="25">
        <v>72</v>
      </c>
      <c r="C16" s="25">
        <v>64</v>
      </c>
      <c r="D16" s="11">
        <f t="shared" si="0"/>
        <v>0.88888888888888884</v>
      </c>
      <c r="E16" s="33">
        <v>1763</v>
      </c>
      <c r="F16" s="33">
        <v>1531</v>
      </c>
      <c r="G16" s="33">
        <v>677</v>
      </c>
      <c r="H16" s="12">
        <f t="shared" si="1"/>
        <v>0.38400453771979581</v>
      </c>
      <c r="I16" s="12">
        <f t="shared" si="2"/>
        <v>0.44219464402351405</v>
      </c>
      <c r="J16" s="31">
        <v>3.0887573964497044</v>
      </c>
      <c r="K16" s="31">
        <v>3.3013698630136989</v>
      </c>
      <c r="L16" s="31">
        <v>3.1467065868263475</v>
      </c>
      <c r="M16" s="31">
        <v>2.9865269461077846</v>
      </c>
      <c r="N16" s="31">
        <v>3.1694152923538228</v>
      </c>
      <c r="O16" s="31">
        <v>3.0014880952380949</v>
      </c>
      <c r="P16" s="31">
        <v>3.418006430868167</v>
      </c>
      <c r="Q16" s="31">
        <v>3.0451807228915664</v>
      </c>
      <c r="R16" s="31">
        <v>3.3005952380952381</v>
      </c>
      <c r="S16" s="31">
        <v>3.1562021439509955</v>
      </c>
      <c r="T16" s="31">
        <v>3.2541254125412538</v>
      </c>
      <c r="U16" s="31">
        <v>3.3762541806020065</v>
      </c>
      <c r="V16" s="31">
        <v>3.1314984709480118</v>
      </c>
      <c r="W16" s="31">
        <v>2.9939849624060151</v>
      </c>
      <c r="X16" s="31">
        <v>2.8834355828220857</v>
      </c>
      <c r="Y16" s="31">
        <v>3.1026033690658501</v>
      </c>
      <c r="Z16" s="31">
        <v>3.2296072507552873</v>
      </c>
      <c r="AA16" s="31">
        <v>3.152103408525643</v>
      </c>
      <c r="AB16" s="27">
        <v>3.1022888846792309</v>
      </c>
      <c r="AC16" s="27">
        <v>2.9355572072093241</v>
      </c>
      <c r="AD16" s="32">
        <v>3.0320221576249304</v>
      </c>
      <c r="AE16" s="28"/>
      <c r="AF16" s="17">
        <v>10</v>
      </c>
      <c r="AG16" s="22">
        <f t="shared" si="3"/>
        <v>0.15625</v>
      </c>
      <c r="AH16" s="17">
        <v>26</v>
      </c>
      <c r="AI16" s="12">
        <f t="shared" si="4"/>
        <v>0.40625</v>
      </c>
      <c r="AJ16" s="17">
        <v>28</v>
      </c>
      <c r="AK16" s="12">
        <f t="shared" si="5"/>
        <v>0.4375</v>
      </c>
    </row>
    <row r="17" spans="1:37" ht="36">
      <c r="A17" s="18" t="s">
        <v>71</v>
      </c>
      <c r="B17" s="25">
        <v>89</v>
      </c>
      <c r="C17" s="25">
        <v>71</v>
      </c>
      <c r="D17" s="11">
        <f t="shared" si="0"/>
        <v>0.797752808988764</v>
      </c>
      <c r="E17" s="33">
        <v>2451</v>
      </c>
      <c r="F17" s="33">
        <v>2139</v>
      </c>
      <c r="G17" s="33">
        <v>784</v>
      </c>
      <c r="H17" s="12">
        <f t="shared" si="1"/>
        <v>0.31986944104447163</v>
      </c>
      <c r="I17" s="12">
        <f t="shared" si="2"/>
        <v>0.36652641421224874</v>
      </c>
      <c r="J17" s="31">
        <v>3.2035851472471188</v>
      </c>
      <c r="K17" s="31">
        <v>3.4395318595578672</v>
      </c>
      <c r="L17" s="31">
        <v>3.233247422680412</v>
      </c>
      <c r="M17" s="31">
        <v>3.1516339869281049</v>
      </c>
      <c r="N17" s="31">
        <v>3.3868046571798187</v>
      </c>
      <c r="O17" s="31">
        <v>3.1752577319587632</v>
      </c>
      <c r="P17" s="31">
        <v>3.5620328849028402</v>
      </c>
      <c r="Q17" s="31">
        <v>3.1843790012804094</v>
      </c>
      <c r="R17" s="31">
        <v>3.4304123711340209</v>
      </c>
      <c r="S17" s="31">
        <v>3.2192513368983962</v>
      </c>
      <c r="T17" s="31">
        <v>3.2864000000000004</v>
      </c>
      <c r="U17" s="31">
        <v>3.5559055118110239</v>
      </c>
      <c r="V17" s="31">
        <v>3.3042328042328046</v>
      </c>
      <c r="W17" s="31">
        <v>3.1541450777202069</v>
      </c>
      <c r="X17" s="31">
        <v>3.0630026809651474</v>
      </c>
      <c r="Y17" s="31">
        <v>3.1668874172185433</v>
      </c>
      <c r="Z17" s="31">
        <v>3.3560209424083771</v>
      </c>
      <c r="AA17" s="31">
        <v>3.2866312255366976</v>
      </c>
      <c r="AB17" s="27">
        <v>2.8723263221685236</v>
      </c>
      <c r="AC17" s="27">
        <v>3.1665175016160028</v>
      </c>
      <c r="AD17" s="32">
        <v>2.8216524709851951</v>
      </c>
      <c r="AE17" s="28"/>
      <c r="AF17" s="17">
        <v>7</v>
      </c>
      <c r="AG17" s="22">
        <f t="shared" si="3"/>
        <v>9.8591549295774641E-2</v>
      </c>
      <c r="AH17" s="17">
        <v>31</v>
      </c>
      <c r="AI17" s="12">
        <f t="shared" si="4"/>
        <v>0.43661971830985913</v>
      </c>
      <c r="AJ17" s="17">
        <v>33</v>
      </c>
      <c r="AK17" s="12">
        <f t="shared" si="5"/>
        <v>0.46478873239436619</v>
      </c>
    </row>
    <row r="18" spans="1:37" ht="24">
      <c r="A18" s="18" t="s">
        <v>72</v>
      </c>
      <c r="B18" s="25">
        <v>144</v>
      </c>
      <c r="C18" s="25">
        <v>125</v>
      </c>
      <c r="D18" s="11">
        <f t="shared" si="0"/>
        <v>0.86805555555555558</v>
      </c>
      <c r="E18" s="33">
        <v>7828</v>
      </c>
      <c r="F18" s="33">
        <v>7097</v>
      </c>
      <c r="G18" s="33">
        <v>2607</v>
      </c>
      <c r="H18" s="12">
        <f t="shared" si="1"/>
        <v>0.33303525804803269</v>
      </c>
      <c r="I18" s="12">
        <f t="shared" si="2"/>
        <v>0.3673383119628012</v>
      </c>
      <c r="J18" s="31">
        <v>3.0653266331658289</v>
      </c>
      <c r="K18" s="31">
        <v>3.4035909445745514</v>
      </c>
      <c r="L18" s="31">
        <v>3.119484576337368</v>
      </c>
      <c r="M18" s="31">
        <v>3.0067702110712862</v>
      </c>
      <c r="N18" s="31">
        <v>3.2761457109283194</v>
      </c>
      <c r="O18" s="31">
        <v>2.9367928209129928</v>
      </c>
      <c r="P18" s="31">
        <v>3.5514767932489448</v>
      </c>
      <c r="Q18" s="31">
        <v>3.0823575331772055</v>
      </c>
      <c r="R18" s="31">
        <v>3.3959469992205769</v>
      </c>
      <c r="S18" s="31">
        <v>3.2238805970149258</v>
      </c>
      <c r="T18" s="31">
        <v>3.2487191429902191</v>
      </c>
      <c r="U18" s="31">
        <v>3.5324053936494124</v>
      </c>
      <c r="V18" s="31">
        <v>3.1437031188314251</v>
      </c>
      <c r="W18" s="31">
        <v>3.1219032638615811</v>
      </c>
      <c r="X18" s="31">
        <v>2.9308943089430892</v>
      </c>
      <c r="Y18" s="31">
        <v>3.1383572567783098</v>
      </c>
      <c r="Z18" s="31">
        <v>3.2715855572998427</v>
      </c>
      <c r="AA18" s="31">
        <v>3.2029024036474047</v>
      </c>
      <c r="AB18" s="27">
        <v>3.0925701295939274</v>
      </c>
      <c r="AC18" s="27">
        <v>3.1386963227452904</v>
      </c>
      <c r="AD18" s="32">
        <v>2.5363808601044378</v>
      </c>
      <c r="AE18" s="28"/>
      <c r="AF18" s="17">
        <v>7</v>
      </c>
      <c r="AG18" s="22">
        <f t="shared" si="3"/>
        <v>5.6000000000000001E-2</v>
      </c>
      <c r="AH18" s="17">
        <v>72</v>
      </c>
      <c r="AI18" s="12">
        <f t="shared" si="4"/>
        <v>0.57599999999999996</v>
      </c>
      <c r="AJ18" s="17">
        <v>46</v>
      </c>
      <c r="AK18" s="12">
        <f t="shared" si="5"/>
        <v>0.36799999999999999</v>
      </c>
    </row>
    <row r="19" spans="1:37" ht="24">
      <c r="A19" s="18" t="s">
        <v>73</v>
      </c>
      <c r="B19" s="25">
        <v>98</v>
      </c>
      <c r="C19" s="25">
        <v>90</v>
      </c>
      <c r="D19" s="11">
        <f t="shared" si="0"/>
        <v>0.91836734693877553</v>
      </c>
      <c r="E19" s="33">
        <v>3972</v>
      </c>
      <c r="F19" s="33">
        <v>3751</v>
      </c>
      <c r="G19" s="33">
        <v>1372</v>
      </c>
      <c r="H19" s="12">
        <f t="shared" si="1"/>
        <v>0.34541792547834843</v>
      </c>
      <c r="I19" s="12">
        <f t="shared" si="2"/>
        <v>0.36576912823247132</v>
      </c>
      <c r="J19" s="31">
        <v>3.4881656804733732</v>
      </c>
      <c r="K19" s="31">
        <v>3.8833208676140609</v>
      </c>
      <c r="L19" s="31">
        <v>3.5920954511558536</v>
      </c>
      <c r="M19" s="31">
        <v>3.2617960426179602</v>
      </c>
      <c r="N19" s="31">
        <v>3.6664162283996991</v>
      </c>
      <c r="O19" s="31">
        <v>3.4502228826151562</v>
      </c>
      <c r="P19" s="31">
        <v>3.9105431309904155</v>
      </c>
      <c r="Q19" s="31">
        <v>3.5579655946148092</v>
      </c>
      <c r="R19" s="31">
        <v>3.8061148396718867</v>
      </c>
      <c r="S19" s="31">
        <v>3.6350194552529187</v>
      </c>
      <c r="T19" s="31">
        <v>3.7504488330341115</v>
      </c>
      <c r="U19" s="31">
        <v>3.8887987012987013</v>
      </c>
      <c r="V19" s="31">
        <v>3.6432880844645554</v>
      </c>
      <c r="W19" s="31">
        <v>3.4497751124437785</v>
      </c>
      <c r="X19" s="31">
        <v>3.3150899139953092</v>
      </c>
      <c r="Y19" s="31">
        <v>3.4919786096256686</v>
      </c>
      <c r="Z19" s="31">
        <v>3.7492559523809526</v>
      </c>
      <c r="AA19" s="31">
        <v>3.6200173753323064</v>
      </c>
      <c r="AB19" s="27">
        <v>3.4659189141479834</v>
      </c>
      <c r="AC19" s="27">
        <v>3.3868101588925166</v>
      </c>
      <c r="AD19" s="32">
        <v>3.1739306182839551</v>
      </c>
      <c r="AE19" s="28"/>
      <c r="AF19" s="17">
        <v>7</v>
      </c>
      <c r="AG19" s="22">
        <f t="shared" si="3"/>
        <v>7.7777777777777779E-2</v>
      </c>
      <c r="AH19" s="17">
        <v>19</v>
      </c>
      <c r="AI19" s="12">
        <f t="shared" si="4"/>
        <v>0.21111111111111111</v>
      </c>
      <c r="AJ19" s="17">
        <v>64</v>
      </c>
      <c r="AK19" s="12">
        <f t="shared" si="5"/>
        <v>0.71111111111111114</v>
      </c>
    </row>
    <row r="20" spans="1:37">
      <c r="A20" s="18" t="s">
        <v>74</v>
      </c>
      <c r="B20" s="25">
        <v>63</v>
      </c>
      <c r="C20" s="25">
        <v>47</v>
      </c>
      <c r="D20" s="11">
        <f t="shared" si="0"/>
        <v>0.74603174603174605</v>
      </c>
      <c r="E20" s="33">
        <v>701</v>
      </c>
      <c r="F20" s="33">
        <v>621</v>
      </c>
      <c r="G20" s="33">
        <v>209</v>
      </c>
      <c r="H20" s="12">
        <f t="shared" si="1"/>
        <v>0.29814550641940085</v>
      </c>
      <c r="I20" s="12">
        <f t="shared" si="2"/>
        <v>0.33655394524959742</v>
      </c>
      <c r="J20" s="31">
        <v>3.5550239234449759</v>
      </c>
      <c r="K20" s="31">
        <v>3.85024154589372</v>
      </c>
      <c r="L20" s="31">
        <v>3.6538461538461542</v>
      </c>
      <c r="M20" s="31">
        <v>3.6682692307692308</v>
      </c>
      <c r="N20" s="31">
        <v>3.75</v>
      </c>
      <c r="O20" s="31">
        <v>3.63768115942029</v>
      </c>
      <c r="P20" s="31">
        <v>3.941747572815534</v>
      </c>
      <c r="Q20" s="31">
        <v>3.6057692307692308</v>
      </c>
      <c r="R20" s="31">
        <v>3.8155339805825239</v>
      </c>
      <c r="S20" s="31">
        <v>3.6811594202898554</v>
      </c>
      <c r="T20" s="31">
        <v>3.9073170731707316</v>
      </c>
      <c r="U20" s="31">
        <v>3.8894230769230766</v>
      </c>
      <c r="V20" s="31">
        <v>3.7272727272727275</v>
      </c>
      <c r="W20" s="31">
        <v>3.6298076923076925</v>
      </c>
      <c r="X20" s="31">
        <v>3.5502392344497604</v>
      </c>
      <c r="Y20" s="31">
        <v>3.7081339712918657</v>
      </c>
      <c r="Z20" s="31">
        <v>3.677884615384615</v>
      </c>
      <c r="AA20" s="31">
        <v>3.7205500358018817</v>
      </c>
      <c r="AB20" s="27">
        <v>3.3442009275796005</v>
      </c>
      <c r="AC20" s="27">
        <v>3.1013312256718568</v>
      </c>
      <c r="AD20" s="32">
        <v>2.8904702297455622</v>
      </c>
      <c r="AE20" s="28"/>
      <c r="AF20" s="17">
        <v>4</v>
      </c>
      <c r="AG20" s="22">
        <f t="shared" si="3"/>
        <v>8.5106382978723402E-2</v>
      </c>
      <c r="AH20" s="17">
        <v>10</v>
      </c>
      <c r="AI20" s="12">
        <f t="shared" si="4"/>
        <v>0.21276595744680851</v>
      </c>
      <c r="AJ20" s="17">
        <v>33</v>
      </c>
      <c r="AK20" s="12">
        <f t="shared" si="5"/>
        <v>0.7021276595744681</v>
      </c>
    </row>
    <row r="21" spans="1:37">
      <c r="A21" s="18" t="s">
        <v>75</v>
      </c>
      <c r="B21" s="25">
        <v>77</v>
      </c>
      <c r="C21" s="25">
        <v>56</v>
      </c>
      <c r="D21" s="11">
        <f t="shared" si="0"/>
        <v>0.72727272727272729</v>
      </c>
      <c r="E21" s="33">
        <v>856</v>
      </c>
      <c r="F21" s="33">
        <v>720</v>
      </c>
      <c r="G21" s="33">
        <v>289</v>
      </c>
      <c r="H21" s="12">
        <f t="shared" si="1"/>
        <v>0.33761682242990654</v>
      </c>
      <c r="I21" s="12">
        <f t="shared" si="2"/>
        <v>0.40138888888888891</v>
      </c>
      <c r="J21" s="31">
        <v>3.3321678321678325</v>
      </c>
      <c r="K21" s="31">
        <v>3.5888501742160281</v>
      </c>
      <c r="L21" s="31">
        <v>3.3215547703180208</v>
      </c>
      <c r="M21" s="31">
        <v>3.3649122807017546</v>
      </c>
      <c r="N21" s="31">
        <v>3.4421052631578943</v>
      </c>
      <c r="O21" s="31">
        <v>3.384615384615385</v>
      </c>
      <c r="P21" s="31">
        <v>3.5992779783393498</v>
      </c>
      <c r="Q21" s="31">
        <v>3.29020979020979</v>
      </c>
      <c r="R21" s="31">
        <v>3.4599303135888499</v>
      </c>
      <c r="S21" s="31">
        <v>3.4678571428571425</v>
      </c>
      <c r="T21" s="31">
        <v>3.6170212765957448</v>
      </c>
      <c r="U21" s="31">
        <v>3.5920577617328524</v>
      </c>
      <c r="V21" s="31">
        <v>3.3228070175438598</v>
      </c>
      <c r="W21" s="31">
        <v>3.3191489361702127</v>
      </c>
      <c r="X21" s="31">
        <v>3.2285714285714286</v>
      </c>
      <c r="Y21" s="31">
        <v>3.166666666666667</v>
      </c>
      <c r="Z21" s="31">
        <v>3.4838709677419351</v>
      </c>
      <c r="AA21" s="31">
        <v>3.4106838226585148</v>
      </c>
      <c r="AB21" s="27">
        <v>3.3292187365066153</v>
      </c>
      <c r="AC21" s="27">
        <v>3.2158173124538356</v>
      </c>
      <c r="AD21" s="32">
        <v>3.2320300536764868</v>
      </c>
      <c r="AE21" s="28"/>
      <c r="AF21" s="17">
        <v>7</v>
      </c>
      <c r="AG21" s="22">
        <f t="shared" si="3"/>
        <v>0.125</v>
      </c>
      <c r="AH21" s="17">
        <v>12</v>
      </c>
      <c r="AI21" s="12">
        <f t="shared" si="4"/>
        <v>0.21428571428571427</v>
      </c>
      <c r="AJ21" s="17">
        <v>37</v>
      </c>
      <c r="AK21" s="12">
        <f t="shared" si="5"/>
        <v>0.6607142857142857</v>
      </c>
    </row>
    <row r="22" spans="1:37">
      <c r="A22" s="18" t="s">
        <v>76</v>
      </c>
      <c r="B22" s="25">
        <v>80</v>
      </c>
      <c r="C22" s="25">
        <v>75</v>
      </c>
      <c r="D22" s="11">
        <f t="shared" si="0"/>
        <v>0.9375</v>
      </c>
      <c r="E22" s="33">
        <v>4211</v>
      </c>
      <c r="F22" s="33">
        <v>3902</v>
      </c>
      <c r="G22" s="33">
        <v>1538</v>
      </c>
      <c r="H22" s="12">
        <f t="shared" si="1"/>
        <v>0.36523391118499171</v>
      </c>
      <c r="I22" s="12">
        <f t="shared" si="2"/>
        <v>0.39415684264479756</v>
      </c>
      <c r="J22" s="31">
        <v>3.2238219895287958</v>
      </c>
      <c r="K22" s="31">
        <v>3.4226940942269408</v>
      </c>
      <c r="L22" s="31">
        <v>3.2156476002629848</v>
      </c>
      <c r="M22" s="31">
        <v>2.9242424242424243</v>
      </c>
      <c r="N22" s="31">
        <v>3.3838517538054269</v>
      </c>
      <c r="O22" s="31">
        <v>3.1164473684210527</v>
      </c>
      <c r="P22" s="31">
        <v>3.6022176022176025</v>
      </c>
      <c r="Q22" s="31">
        <v>3.1710526315789478</v>
      </c>
      <c r="R22" s="31">
        <v>3.5204755614266841</v>
      </c>
      <c r="S22" s="31">
        <v>3.2858103564223269</v>
      </c>
      <c r="T22" s="31">
        <v>3.3164155432196667</v>
      </c>
      <c r="U22" s="31">
        <v>3.510247349823322</v>
      </c>
      <c r="V22" s="31">
        <v>3.2575050033355568</v>
      </c>
      <c r="W22" s="31">
        <v>3.1876657824933687</v>
      </c>
      <c r="X22" s="31">
        <v>2.8489304812834226</v>
      </c>
      <c r="Y22" s="31">
        <v>3.0119126406353409</v>
      </c>
      <c r="Z22" s="31">
        <v>3.3839522546419101</v>
      </c>
      <c r="AA22" s="31">
        <v>3.2578170845626926</v>
      </c>
      <c r="AB22" s="27">
        <v>3.0742527183863881</v>
      </c>
      <c r="AC22" s="27">
        <v>3.146846885184313</v>
      </c>
      <c r="AD22" s="32">
        <v>2.9410160889234791</v>
      </c>
      <c r="AE22" s="28"/>
      <c r="AF22" s="17">
        <v>7</v>
      </c>
      <c r="AG22" s="22">
        <f t="shared" si="3"/>
        <v>9.3333333333333338E-2</v>
      </c>
      <c r="AH22" s="17">
        <v>36</v>
      </c>
      <c r="AI22" s="12">
        <f t="shared" si="4"/>
        <v>0.48</v>
      </c>
      <c r="AJ22" s="17">
        <v>32</v>
      </c>
      <c r="AK22" s="12">
        <f t="shared" si="5"/>
        <v>0.42666666666666669</v>
      </c>
    </row>
    <row r="23" spans="1:37" ht="24">
      <c r="A23" s="18" t="s">
        <v>77</v>
      </c>
      <c r="B23" s="25">
        <v>61</v>
      </c>
      <c r="C23" s="25">
        <v>56</v>
      </c>
      <c r="D23" s="11">
        <f t="shared" si="0"/>
        <v>0.91803278688524592</v>
      </c>
      <c r="E23" s="33">
        <v>1578</v>
      </c>
      <c r="F23" s="33">
        <v>1492</v>
      </c>
      <c r="G23" s="33">
        <v>548</v>
      </c>
      <c r="H23" s="12">
        <f t="shared" si="1"/>
        <v>0.34727503168567808</v>
      </c>
      <c r="I23" s="12">
        <f t="shared" si="2"/>
        <v>0.36729222520107241</v>
      </c>
      <c r="J23" s="31">
        <v>3.5255474452554747</v>
      </c>
      <c r="K23" s="31">
        <v>3.7967032967032965</v>
      </c>
      <c r="L23" s="31">
        <v>3.522935779816514</v>
      </c>
      <c r="M23" s="31">
        <v>3.5466179159049362</v>
      </c>
      <c r="N23" s="31">
        <v>3.655677655677656</v>
      </c>
      <c r="O23" s="31">
        <v>3.4604051565377532</v>
      </c>
      <c r="P23" s="31">
        <v>3.8423005565862711</v>
      </c>
      <c r="Q23" s="31">
        <v>3.4835164835164836</v>
      </c>
      <c r="R23" s="31">
        <v>3.694852941176471</v>
      </c>
      <c r="S23" s="31">
        <v>3.5706319702602229</v>
      </c>
      <c r="T23" s="31">
        <v>3.6363636363636367</v>
      </c>
      <c r="U23" s="31">
        <v>3.7314814814814818</v>
      </c>
      <c r="V23" s="31">
        <v>3.5955882352941178</v>
      </c>
      <c r="W23" s="31">
        <v>3.5164835164835164</v>
      </c>
      <c r="X23" s="31">
        <v>3.3988764044943824</v>
      </c>
      <c r="Y23" s="31">
        <v>3.5147058823529411</v>
      </c>
      <c r="Z23" s="31">
        <v>3.6642066420664205</v>
      </c>
      <c r="AA23" s="31">
        <v>3.5974644117630339</v>
      </c>
      <c r="AB23" s="27">
        <v>3.2932301300181885</v>
      </c>
      <c r="AC23" s="27">
        <v>3.2957969329168284</v>
      </c>
      <c r="AD23" s="32">
        <v>2.9883959043929189</v>
      </c>
      <c r="AE23" s="28"/>
      <c r="AF23" s="17">
        <v>4</v>
      </c>
      <c r="AG23" s="22">
        <f t="shared" si="3"/>
        <v>7.1428571428571425E-2</v>
      </c>
      <c r="AH23" s="17">
        <v>12</v>
      </c>
      <c r="AI23" s="12">
        <f t="shared" si="4"/>
        <v>0.21428571428571427</v>
      </c>
      <c r="AJ23" s="17">
        <v>40</v>
      </c>
      <c r="AK23" s="12">
        <f t="shared" si="5"/>
        <v>0.7142857142857143</v>
      </c>
    </row>
    <row r="24" spans="1:37">
      <c r="A24" s="18" t="s">
        <v>78</v>
      </c>
      <c r="B24" s="25">
        <v>115</v>
      </c>
      <c r="C24" s="25">
        <v>103</v>
      </c>
      <c r="D24" s="11">
        <f t="shared" si="0"/>
        <v>0.89565217391304353</v>
      </c>
      <c r="E24" s="33">
        <v>4460</v>
      </c>
      <c r="F24" s="33">
        <v>4105</v>
      </c>
      <c r="G24" s="33">
        <v>2020</v>
      </c>
      <c r="H24" s="12">
        <f t="shared" si="1"/>
        <v>0.452914798206278</v>
      </c>
      <c r="I24" s="12">
        <f t="shared" si="2"/>
        <v>0.49208282582216811</v>
      </c>
      <c r="J24" s="31">
        <v>3.3906720160481445</v>
      </c>
      <c r="K24" s="31">
        <v>3.5839714139867276</v>
      </c>
      <c r="L24" s="31">
        <v>3.4276282376841039</v>
      </c>
      <c r="M24" s="31">
        <v>3.1912144702842378</v>
      </c>
      <c r="N24" s="31">
        <v>3.5976542580316169</v>
      </c>
      <c r="O24" s="31">
        <v>3.2778062532034857</v>
      </c>
      <c r="P24" s="31">
        <v>3.8517587939698492</v>
      </c>
      <c r="Q24" s="31">
        <v>3.4414322250639389</v>
      </c>
      <c r="R24" s="31">
        <v>3.7010204081632656</v>
      </c>
      <c r="S24" s="31">
        <v>3.5249865663621707</v>
      </c>
      <c r="T24" s="31">
        <v>3.6796116504854366</v>
      </c>
      <c r="U24" s="31">
        <v>3.7835671342685373</v>
      </c>
      <c r="V24" s="31">
        <v>3.5290120230005231</v>
      </c>
      <c r="W24" s="31">
        <v>3.3920863309352516</v>
      </c>
      <c r="X24" s="31">
        <v>3.1293057763645997</v>
      </c>
      <c r="Y24" s="31">
        <v>3.3232533889468199</v>
      </c>
      <c r="Z24" s="31">
        <v>3.5589586523736596</v>
      </c>
      <c r="AA24" s="31">
        <v>3.4979582757822998</v>
      </c>
      <c r="AB24" s="27">
        <v>3.4989385097712655</v>
      </c>
      <c r="AC24" s="27">
        <v>3.20020482491234</v>
      </c>
      <c r="AD24" s="32">
        <v>3.2706169431757557</v>
      </c>
      <c r="AE24" s="28"/>
      <c r="AF24" s="17">
        <v>4</v>
      </c>
      <c r="AG24" s="22">
        <f t="shared" si="3"/>
        <v>3.8834951456310676E-2</v>
      </c>
      <c r="AH24" s="17">
        <v>35</v>
      </c>
      <c r="AI24" s="12">
        <f t="shared" si="4"/>
        <v>0.33980582524271846</v>
      </c>
      <c r="AJ24" s="17">
        <v>64</v>
      </c>
      <c r="AK24" s="12">
        <f t="shared" si="5"/>
        <v>0.62135922330097082</v>
      </c>
    </row>
    <row r="25" spans="1:37">
      <c r="A25" s="18" t="s">
        <v>91</v>
      </c>
      <c r="B25" s="25">
        <v>58</v>
      </c>
      <c r="C25" s="25">
        <v>52</v>
      </c>
      <c r="D25" s="11">
        <f t="shared" si="0"/>
        <v>0.89655172413793105</v>
      </c>
      <c r="E25" s="33">
        <v>2213</v>
      </c>
      <c r="F25" s="33">
        <v>2024</v>
      </c>
      <c r="G25" s="33">
        <v>1357</v>
      </c>
      <c r="H25" s="12">
        <f t="shared" si="1"/>
        <v>0.61319475824672387</v>
      </c>
      <c r="I25" s="12">
        <f t="shared" si="2"/>
        <v>0.67045454545454541</v>
      </c>
      <c r="J25" s="31">
        <v>4.0678466076696163</v>
      </c>
      <c r="K25" s="31">
        <v>3.9191394658753707</v>
      </c>
      <c r="L25" s="31">
        <v>4.0148588410104011</v>
      </c>
      <c r="M25" s="31">
        <v>3.9474085365853657</v>
      </c>
      <c r="N25" s="31">
        <v>4.164079822616408</v>
      </c>
      <c r="O25" s="31">
        <v>4.1344725111441312</v>
      </c>
      <c r="P25" s="31">
        <v>4.2520880789673496</v>
      </c>
      <c r="Q25" s="31">
        <v>4.0824665676077263</v>
      </c>
      <c r="R25" s="31">
        <v>4.2674074074074078</v>
      </c>
      <c r="S25" s="31">
        <v>4.1691842900302118</v>
      </c>
      <c r="T25" s="31">
        <v>4.1474407944996177</v>
      </c>
      <c r="U25" s="31">
        <v>4.2146718146718145</v>
      </c>
      <c r="V25" s="31">
        <v>4.0692479523454947</v>
      </c>
      <c r="W25" s="31">
        <v>4.1142433234421363</v>
      </c>
      <c r="X25" s="31">
        <v>4.0522331566994705</v>
      </c>
      <c r="Y25" s="31">
        <v>3.9985052316890881</v>
      </c>
      <c r="Z25" s="31">
        <v>4.2197309417040358</v>
      </c>
      <c r="AA25" s="31">
        <v>4.1079426672920967</v>
      </c>
      <c r="AB25" s="27">
        <v>4.0649471839466136</v>
      </c>
      <c r="AC25" s="27"/>
      <c r="AD25" s="32"/>
      <c r="AE25" s="28"/>
      <c r="AF25" s="17">
        <v>0</v>
      </c>
      <c r="AG25" s="22">
        <f t="shared" si="3"/>
        <v>0</v>
      </c>
      <c r="AH25" s="17">
        <v>8</v>
      </c>
      <c r="AI25" s="12">
        <f t="shared" si="4"/>
        <v>0.15384615384615385</v>
      </c>
      <c r="AJ25" s="17">
        <v>44</v>
      </c>
      <c r="AK25" s="12">
        <f t="shared" si="5"/>
        <v>0.84615384615384615</v>
      </c>
    </row>
    <row r="26" spans="1:37" ht="24">
      <c r="A26" s="18" t="s">
        <v>79</v>
      </c>
      <c r="B26" s="25">
        <v>86</v>
      </c>
      <c r="C26" s="25">
        <v>80</v>
      </c>
      <c r="D26" s="11">
        <f t="shared" si="0"/>
        <v>0.93023255813953487</v>
      </c>
      <c r="E26" s="33">
        <v>11288</v>
      </c>
      <c r="F26" s="33">
        <v>10481</v>
      </c>
      <c r="G26" s="33">
        <v>3322</v>
      </c>
      <c r="H26" s="12">
        <f t="shared" si="1"/>
        <v>0.29429482636428067</v>
      </c>
      <c r="I26" s="12">
        <f t="shared" si="2"/>
        <v>0.31695448907546991</v>
      </c>
      <c r="J26" s="31">
        <v>3.4975889089813137</v>
      </c>
      <c r="K26" s="31">
        <v>3.664352550558406</v>
      </c>
      <c r="L26" s="31">
        <v>3.5167724388032635</v>
      </c>
      <c r="M26" s="31">
        <v>3.318581388299485</v>
      </c>
      <c r="N26" s="31">
        <v>3.6133333333333333</v>
      </c>
      <c r="O26" s="31">
        <v>3.3992718446601939</v>
      </c>
      <c r="P26" s="31">
        <v>3.7931248064416225</v>
      </c>
      <c r="Q26" s="31">
        <v>3.5117753623188408</v>
      </c>
      <c r="R26" s="31">
        <v>3.6641383495145634</v>
      </c>
      <c r="S26" s="31">
        <v>3.6670769230769231</v>
      </c>
      <c r="T26" s="31">
        <v>3.7042473454091196</v>
      </c>
      <c r="U26" s="31">
        <v>3.6716800000000003</v>
      </c>
      <c r="V26" s="31">
        <v>3.530197268588771</v>
      </c>
      <c r="W26" s="31">
        <v>3.4466666666666663</v>
      </c>
      <c r="X26" s="31">
        <v>3.3131749460043194</v>
      </c>
      <c r="Y26" s="31">
        <v>3.1802076970067192</v>
      </c>
      <c r="Z26" s="31">
        <v>3.7016897081413207</v>
      </c>
      <c r="AA26" s="31">
        <v>3.5408164434002862</v>
      </c>
      <c r="AB26" s="27">
        <v>3.4690966266286929</v>
      </c>
      <c r="AC26" s="27">
        <v>3.4717353352600533</v>
      </c>
      <c r="AD26" s="32">
        <v>3.333525893341609</v>
      </c>
      <c r="AE26" s="28"/>
      <c r="AF26" s="17">
        <v>9</v>
      </c>
      <c r="AG26" s="22">
        <f t="shared" si="3"/>
        <v>0.1125</v>
      </c>
      <c r="AH26" s="17">
        <v>26</v>
      </c>
      <c r="AI26" s="12">
        <f t="shared" si="4"/>
        <v>0.32500000000000001</v>
      </c>
      <c r="AJ26" s="17">
        <v>45</v>
      </c>
      <c r="AK26" s="12">
        <f t="shared" si="5"/>
        <v>0.5625</v>
      </c>
    </row>
    <row r="27" spans="1:37" ht="24">
      <c r="A27" s="18" t="s">
        <v>80</v>
      </c>
      <c r="B27" s="25">
        <v>121</v>
      </c>
      <c r="C27" s="25">
        <v>111</v>
      </c>
      <c r="D27" s="11">
        <f t="shared" si="0"/>
        <v>0.9173553719008265</v>
      </c>
      <c r="E27" s="33">
        <v>22585</v>
      </c>
      <c r="F27" s="33">
        <v>20652</v>
      </c>
      <c r="G27" s="33">
        <v>4459</v>
      </c>
      <c r="H27" s="12">
        <f t="shared" si="1"/>
        <v>0.19743192384325881</v>
      </c>
      <c r="I27" s="12">
        <f t="shared" si="2"/>
        <v>0.21591129188456323</v>
      </c>
      <c r="J27" s="31">
        <v>3.3767692653336328</v>
      </c>
      <c r="K27" s="31">
        <v>3.5553052489299395</v>
      </c>
      <c r="L27" s="31">
        <v>3.3876632147681223</v>
      </c>
      <c r="M27" s="31">
        <v>3.2677041046459179</v>
      </c>
      <c r="N27" s="31">
        <v>3.5025895068678228</v>
      </c>
      <c r="O27" s="31">
        <v>3.2630038279666742</v>
      </c>
      <c r="P27" s="31">
        <v>3.7340425531914896</v>
      </c>
      <c r="Q27" s="31">
        <v>3.3658701532912536</v>
      </c>
      <c r="R27" s="31">
        <v>3.5936299977411341</v>
      </c>
      <c r="S27" s="31">
        <v>3.4882231877429684</v>
      </c>
      <c r="T27" s="31">
        <v>3.6753246753246751</v>
      </c>
      <c r="U27" s="31">
        <v>3.6715755025712946</v>
      </c>
      <c r="V27" s="31">
        <v>3.4097505668934236</v>
      </c>
      <c r="W27" s="31">
        <v>3.2804352754477444</v>
      </c>
      <c r="X27" s="31">
        <v>3.2090930071543964</v>
      </c>
      <c r="Y27" s="31">
        <v>3.1066697121973501</v>
      </c>
      <c r="Z27" s="31">
        <v>3.5143118845889623</v>
      </c>
      <c r="AA27" s="31">
        <v>3.4354095108621645</v>
      </c>
      <c r="AB27" s="27">
        <v>3.3136911257734694</v>
      </c>
      <c r="AC27" s="27">
        <v>3.3891454052301717</v>
      </c>
      <c r="AD27" s="32">
        <v>3.0648474995239003</v>
      </c>
      <c r="AE27" s="28"/>
      <c r="AF27" s="17">
        <v>14</v>
      </c>
      <c r="AG27" s="22">
        <f t="shared" si="3"/>
        <v>0.12612612612612611</v>
      </c>
      <c r="AH27" s="17">
        <v>38</v>
      </c>
      <c r="AI27" s="12">
        <f t="shared" si="4"/>
        <v>0.34234234234234234</v>
      </c>
      <c r="AJ27" s="17">
        <v>59</v>
      </c>
      <c r="AK27" s="12">
        <f t="shared" si="5"/>
        <v>0.53153153153153154</v>
      </c>
    </row>
    <row r="28" spans="1:37" ht="24">
      <c r="A28" s="18" t="s">
        <v>94</v>
      </c>
      <c r="B28" s="25">
        <v>30</v>
      </c>
      <c r="C28" s="25">
        <v>30</v>
      </c>
      <c r="D28" s="11">
        <f t="shared" si="0"/>
        <v>1</v>
      </c>
      <c r="E28" s="33">
        <v>1432</v>
      </c>
      <c r="F28" s="33">
        <v>1432</v>
      </c>
      <c r="G28" s="33">
        <v>714</v>
      </c>
      <c r="H28" s="12">
        <f t="shared" si="1"/>
        <v>0.49860335195530725</v>
      </c>
      <c r="I28" s="12">
        <f t="shared" si="2"/>
        <v>0.49860335195530725</v>
      </c>
      <c r="J28" s="31">
        <v>3.5553997194950915</v>
      </c>
      <c r="K28" s="31">
        <v>3.9060308555399716</v>
      </c>
      <c r="L28" s="31">
        <v>3.6511954992967652</v>
      </c>
      <c r="M28" s="31">
        <v>3.4873595505617976</v>
      </c>
      <c r="N28" s="31">
        <v>3.6891701828410692</v>
      </c>
      <c r="O28" s="31">
        <v>3.6019690576652605</v>
      </c>
      <c r="P28" s="31">
        <v>3.8328530259365996</v>
      </c>
      <c r="Q28" s="31">
        <v>3.6190476190476186</v>
      </c>
      <c r="R28" s="31">
        <v>3.893258426966292</v>
      </c>
      <c r="S28" s="31">
        <v>3.6676176890156915</v>
      </c>
      <c r="T28" s="31">
        <v>3.8468208092485545</v>
      </c>
      <c r="U28" s="31">
        <v>3.8687315634218287</v>
      </c>
      <c r="V28" s="31">
        <v>3.6812411847672779</v>
      </c>
      <c r="W28" s="31">
        <v>3.625</v>
      </c>
      <c r="X28" s="31">
        <v>3.5049645390070925</v>
      </c>
      <c r="Y28" s="31">
        <v>3.6755994358251058</v>
      </c>
      <c r="Z28" s="31">
        <v>3.8347457627118642</v>
      </c>
      <c r="AA28" s="31">
        <v>3.7024120541969339</v>
      </c>
      <c r="AB28" s="27"/>
      <c r="AC28" s="27"/>
      <c r="AD28" s="32"/>
      <c r="AE28" s="28"/>
      <c r="AF28" s="17">
        <v>1</v>
      </c>
      <c r="AG28" s="22">
        <f t="shared" si="3"/>
        <v>3.3333333333333333E-2</v>
      </c>
      <c r="AH28" s="17">
        <v>7</v>
      </c>
      <c r="AI28" s="12">
        <f t="shared" si="4"/>
        <v>0.23333333333333334</v>
      </c>
      <c r="AJ28" s="17">
        <v>22</v>
      </c>
      <c r="AK28" s="12">
        <f t="shared" si="5"/>
        <v>0.73333333333333328</v>
      </c>
    </row>
    <row r="29" spans="1:37">
      <c r="A29" s="18" t="s">
        <v>55</v>
      </c>
      <c r="B29" s="25">
        <v>50</v>
      </c>
      <c r="C29" s="25">
        <v>48</v>
      </c>
      <c r="D29" s="11">
        <f t="shared" si="0"/>
        <v>0.96</v>
      </c>
      <c r="E29" s="33">
        <v>964</v>
      </c>
      <c r="F29" s="33">
        <v>937</v>
      </c>
      <c r="G29" s="33">
        <v>521</v>
      </c>
      <c r="H29" s="12">
        <f t="shared" si="1"/>
        <v>0.54045643153526968</v>
      </c>
      <c r="I29" s="12">
        <f t="shared" si="2"/>
        <v>0.5560298826040555</v>
      </c>
      <c r="J29" s="31">
        <v>3.5493230174081241</v>
      </c>
      <c r="K29" s="31">
        <v>3.901734104046243</v>
      </c>
      <c r="L29" s="31">
        <v>3.6414728682170541</v>
      </c>
      <c r="M29" s="31">
        <v>3.2808764940239046</v>
      </c>
      <c r="N29" s="31">
        <v>3.6996047430830039</v>
      </c>
      <c r="O29" s="31">
        <v>3.52734375</v>
      </c>
      <c r="P29" s="31">
        <v>4.1048034934497819</v>
      </c>
      <c r="Q29" s="31">
        <v>3.5780346820809248</v>
      </c>
      <c r="R29" s="31">
        <v>3.9317738791423</v>
      </c>
      <c r="S29" s="31">
        <v>3.6438923395445135</v>
      </c>
      <c r="T29" s="31">
        <v>3.9945799457994582</v>
      </c>
      <c r="U29" s="31">
        <v>4.0436781609195398</v>
      </c>
      <c r="V29" s="31">
        <v>3.5988258317025439</v>
      </c>
      <c r="W29" s="31">
        <v>3.4529411764705884</v>
      </c>
      <c r="X29" s="31">
        <v>3.3373493975903612</v>
      </c>
      <c r="Y29" s="31">
        <v>3.5549019607843135</v>
      </c>
      <c r="Z29" s="31">
        <v>3.6750972762645917</v>
      </c>
      <c r="AA29" s="31">
        <v>3.6774254776780735</v>
      </c>
      <c r="AB29" s="27">
        <v>3.5044969891945823</v>
      </c>
      <c r="AC29" s="27">
        <v>3.4546826134502746</v>
      </c>
      <c r="AD29" s="32">
        <v>3.4615315551571317</v>
      </c>
      <c r="AE29" s="28">
        <v>3.3923799498249698</v>
      </c>
      <c r="AF29" s="17">
        <v>1</v>
      </c>
      <c r="AG29" s="22">
        <f t="shared" si="3"/>
        <v>2.0833333333333332E-2</v>
      </c>
      <c r="AH29" s="17">
        <v>14</v>
      </c>
      <c r="AI29" s="12">
        <f t="shared" si="4"/>
        <v>0.29166666666666669</v>
      </c>
      <c r="AJ29" s="17">
        <v>33</v>
      </c>
      <c r="AK29" s="12">
        <f t="shared" ref="AK29:AK34" si="6">AJ29/C29</f>
        <v>0.6875</v>
      </c>
    </row>
    <row r="30" spans="1:37">
      <c r="A30" s="18" t="s">
        <v>56</v>
      </c>
      <c r="B30" s="25">
        <v>314</v>
      </c>
      <c r="C30" s="25">
        <v>166</v>
      </c>
      <c r="D30" s="11">
        <f t="shared" si="0"/>
        <v>0.5286624203821656</v>
      </c>
      <c r="E30" s="33">
        <v>37663</v>
      </c>
      <c r="F30" s="33">
        <v>19503</v>
      </c>
      <c r="G30" s="33">
        <v>3662</v>
      </c>
      <c r="H30" s="12">
        <f t="shared" si="1"/>
        <v>9.7230703873828428E-2</v>
      </c>
      <c r="I30" s="12">
        <f t="shared" si="2"/>
        <v>0.18776598472029943</v>
      </c>
      <c r="J30" s="31">
        <v>3.7830499177180474</v>
      </c>
      <c r="K30" s="31">
        <v>3.7353022357162571</v>
      </c>
      <c r="L30" s="31">
        <v>3.7090606816292606</v>
      </c>
      <c r="M30" s="31">
        <v>3.4899632456884362</v>
      </c>
      <c r="N30" s="31">
        <v>3.7927031509121063</v>
      </c>
      <c r="O30" s="31">
        <v>3.7524916943521598</v>
      </c>
      <c r="P30" s="31">
        <v>4.1019847328244277</v>
      </c>
      <c r="Q30" s="31">
        <v>3.7657111356119071</v>
      </c>
      <c r="R30" s="31">
        <v>3.9696040156162855</v>
      </c>
      <c r="S30" s="31">
        <v>3.8552817898612295</v>
      </c>
      <c r="T30" s="31">
        <v>3.8431511710432931</v>
      </c>
      <c r="U30" s="31">
        <v>3.9150976909413853</v>
      </c>
      <c r="V30" s="31">
        <v>3.7513154250900032</v>
      </c>
      <c r="W30" s="31">
        <v>3.7758813654168994</v>
      </c>
      <c r="X30" s="31">
        <v>3.3137254901960782</v>
      </c>
      <c r="Y30" s="31">
        <v>3.3796460176991152</v>
      </c>
      <c r="Z30" s="31">
        <v>3.8688752783964366</v>
      </c>
      <c r="AA30" s="31">
        <v>3.7531085316890196</v>
      </c>
      <c r="AB30" s="27">
        <v>3.8254334623311639</v>
      </c>
      <c r="AC30" s="27">
        <v>3.66187772534597</v>
      </c>
      <c r="AD30" s="32">
        <v>3.5373446841093474</v>
      </c>
      <c r="AE30" s="28">
        <v>3.4879266434723402</v>
      </c>
      <c r="AF30" s="17">
        <v>12</v>
      </c>
      <c r="AG30" s="22">
        <f>AF30/C30</f>
        <v>7.2289156626506021E-2</v>
      </c>
      <c r="AH30" s="17">
        <v>40</v>
      </c>
      <c r="AI30" s="12">
        <f>AH30/C30</f>
        <v>0.24096385542168675</v>
      </c>
      <c r="AJ30" s="17">
        <v>114</v>
      </c>
      <c r="AK30" s="12">
        <f t="shared" si="6"/>
        <v>0.68674698795180722</v>
      </c>
    </row>
    <row r="31" spans="1:37" ht="24">
      <c r="A31" s="18" t="s">
        <v>81</v>
      </c>
      <c r="B31" s="25">
        <v>91</v>
      </c>
      <c r="C31" s="25">
        <v>66</v>
      </c>
      <c r="D31" s="11">
        <f t="shared" si="0"/>
        <v>0.72527472527472525</v>
      </c>
      <c r="E31" s="33">
        <v>3819</v>
      </c>
      <c r="F31" s="33">
        <v>2723</v>
      </c>
      <c r="G31" s="33">
        <v>1303</v>
      </c>
      <c r="H31" s="12">
        <f t="shared" si="1"/>
        <v>0.3411887928777167</v>
      </c>
      <c r="I31" s="12">
        <f t="shared" si="2"/>
        <v>0.47851634226955564</v>
      </c>
      <c r="J31" s="31">
        <v>3.5704387990762125</v>
      </c>
      <c r="K31" s="31">
        <v>3.7507739938080498</v>
      </c>
      <c r="L31" s="31">
        <v>3.6271186440677967</v>
      </c>
      <c r="M31" s="31">
        <v>3.5143299767622</v>
      </c>
      <c r="N31" s="31">
        <v>3.6965944272445821</v>
      </c>
      <c r="O31" s="31">
        <v>3.466049382716049</v>
      </c>
      <c r="P31" s="31">
        <v>3.9813374805598754</v>
      </c>
      <c r="Q31" s="31">
        <v>3.5342571208622013</v>
      </c>
      <c r="R31" s="31">
        <v>3.6971340046475598</v>
      </c>
      <c r="S31" s="31">
        <v>3.5852895148669797</v>
      </c>
      <c r="T31" s="31">
        <v>3.7121212121212119</v>
      </c>
      <c r="U31" s="31">
        <v>3.9494556765163296</v>
      </c>
      <c r="V31" s="31">
        <v>3.6093990755007708</v>
      </c>
      <c r="W31" s="31">
        <v>3.4694980694980693</v>
      </c>
      <c r="X31" s="31">
        <v>3.4539116963594116</v>
      </c>
      <c r="Y31" s="31">
        <v>3.6030888030888031</v>
      </c>
      <c r="Z31" s="31">
        <v>3.7104037267080745</v>
      </c>
      <c r="AA31" s="31">
        <v>3.6430118590825988</v>
      </c>
      <c r="AB31" s="27">
        <v>3.6727324250945297</v>
      </c>
      <c r="AC31" s="27">
        <v>3.5595461939580719</v>
      </c>
      <c r="AD31" s="32">
        <v>3.2088089491969423</v>
      </c>
      <c r="AE31" s="28"/>
      <c r="AF31" s="17">
        <v>7</v>
      </c>
      <c r="AG31" s="22">
        <f>AF31/C31</f>
        <v>0.10606060606060606</v>
      </c>
      <c r="AH31" s="17">
        <v>8</v>
      </c>
      <c r="AI31" s="12">
        <f>AH31/C31</f>
        <v>0.12121212121212122</v>
      </c>
      <c r="AJ31" s="17">
        <v>51</v>
      </c>
      <c r="AK31" s="12">
        <f t="shared" si="6"/>
        <v>0.77272727272727271</v>
      </c>
    </row>
    <row r="32" spans="1:37">
      <c r="A32" s="18" t="s">
        <v>82</v>
      </c>
      <c r="B32" s="25">
        <v>67</v>
      </c>
      <c r="C32" s="25">
        <v>64</v>
      </c>
      <c r="D32" s="11">
        <f t="shared" si="0"/>
        <v>0.95522388059701491</v>
      </c>
      <c r="E32" s="33">
        <v>2658</v>
      </c>
      <c r="F32" s="33">
        <v>2585</v>
      </c>
      <c r="G32" s="33">
        <v>1615</v>
      </c>
      <c r="H32" s="12">
        <f t="shared" si="1"/>
        <v>0.60759969902182087</v>
      </c>
      <c r="I32" s="12">
        <f t="shared" si="2"/>
        <v>0.62475822050290131</v>
      </c>
      <c r="J32" s="31">
        <v>3.7772952853598012</v>
      </c>
      <c r="K32" s="31">
        <v>3.8769422001243008</v>
      </c>
      <c r="L32" s="31">
        <v>3.7718204488778051</v>
      </c>
      <c r="M32" s="31">
        <v>3.6714374611076543</v>
      </c>
      <c r="N32" s="31">
        <v>3.8669154228855724</v>
      </c>
      <c r="O32" s="31">
        <v>3.7145534041224231</v>
      </c>
      <c r="P32" s="31">
        <v>4.0639498432601879</v>
      </c>
      <c r="Q32" s="31">
        <v>3.7745952677459531</v>
      </c>
      <c r="R32" s="31">
        <v>3.94392523364486</v>
      </c>
      <c r="S32" s="31">
        <v>3.8575909661229613</v>
      </c>
      <c r="T32" s="31">
        <v>3.8971786833855804</v>
      </c>
      <c r="U32" s="31">
        <v>4.00564263322884</v>
      </c>
      <c r="V32" s="31">
        <v>3.8825000000000003</v>
      </c>
      <c r="W32" s="31">
        <v>3.7446941323345815</v>
      </c>
      <c r="X32" s="31">
        <v>3.7442006269592474</v>
      </c>
      <c r="Y32" s="31">
        <v>3.7368421052631575</v>
      </c>
      <c r="Z32" s="31">
        <v>3.9398119122257054</v>
      </c>
      <c r="AA32" s="31">
        <v>3.8394056250969784</v>
      </c>
      <c r="AB32" s="27">
        <v>3.7602741248626246</v>
      </c>
      <c r="AC32" s="27">
        <v>3.7485740422133791</v>
      </c>
      <c r="AD32" s="32">
        <v>3.44564478672656</v>
      </c>
      <c r="AE32" s="28"/>
      <c r="AF32" s="17">
        <v>1</v>
      </c>
      <c r="AG32" s="22">
        <f>AF32/C32</f>
        <v>1.5625E-2</v>
      </c>
      <c r="AH32" s="17">
        <v>9</v>
      </c>
      <c r="AI32" s="12">
        <f>AH32/C32</f>
        <v>0.140625</v>
      </c>
      <c r="AJ32" s="17">
        <v>54</v>
      </c>
      <c r="AK32" s="12">
        <f t="shared" si="6"/>
        <v>0.84375</v>
      </c>
    </row>
    <row r="33" spans="1:37">
      <c r="A33" s="18" t="s">
        <v>92</v>
      </c>
      <c r="B33" s="25">
        <v>33</v>
      </c>
      <c r="C33" s="25">
        <v>30</v>
      </c>
      <c r="D33" s="11">
        <f t="shared" si="0"/>
        <v>0.90909090909090906</v>
      </c>
      <c r="E33" s="33">
        <v>466</v>
      </c>
      <c r="F33" s="33">
        <v>419</v>
      </c>
      <c r="G33" s="33">
        <v>403</v>
      </c>
      <c r="H33" s="12">
        <f t="shared" si="1"/>
        <v>0.86480686695278974</v>
      </c>
      <c r="I33" s="12">
        <f t="shared" si="2"/>
        <v>0.96181384248210022</v>
      </c>
      <c r="J33" s="31">
        <v>3.6567164179104479</v>
      </c>
      <c r="K33" s="31">
        <v>3.87</v>
      </c>
      <c r="L33" s="31">
        <v>3.7649999999999997</v>
      </c>
      <c r="M33" s="31">
        <v>3.7605985037406482</v>
      </c>
      <c r="N33" s="31">
        <v>3.8778625954198471</v>
      </c>
      <c r="O33" s="31">
        <v>3.8656716417910451</v>
      </c>
      <c r="P33" s="31">
        <v>4.0393700787401574</v>
      </c>
      <c r="Q33" s="31">
        <v>3.5599999999999996</v>
      </c>
      <c r="R33" s="31">
        <v>3.7562189054726369</v>
      </c>
      <c r="S33" s="31">
        <v>3.6984924623115578</v>
      </c>
      <c r="T33" s="31">
        <v>3.8886075949367092</v>
      </c>
      <c r="U33" s="31">
        <v>4.0265251989389919</v>
      </c>
      <c r="V33" s="31">
        <v>3.6823821339950369</v>
      </c>
      <c r="W33" s="31">
        <v>3.6234413965087278</v>
      </c>
      <c r="X33" s="31">
        <v>3.7984886649874054</v>
      </c>
      <c r="Y33" s="31">
        <v>3.7139303482587067</v>
      </c>
      <c r="Z33" s="31">
        <v>3.8085642317380355</v>
      </c>
      <c r="AA33" s="31">
        <v>3.7877570691029385</v>
      </c>
      <c r="AB33" s="27">
        <v>3.541245022212232</v>
      </c>
      <c r="AC33" s="27"/>
      <c r="AD33" s="32"/>
      <c r="AE33" s="28"/>
      <c r="AF33" s="17">
        <v>2</v>
      </c>
      <c r="AG33" s="22">
        <f t="shared" ref="AG33" si="7">AF33/C33</f>
        <v>6.6666666666666666E-2</v>
      </c>
      <c r="AH33" s="17">
        <v>2</v>
      </c>
      <c r="AI33" s="12">
        <f>AH33/C33</f>
        <v>6.6666666666666666E-2</v>
      </c>
      <c r="AJ33" s="17">
        <v>26</v>
      </c>
      <c r="AK33" s="12">
        <f t="shared" si="6"/>
        <v>0.8666666666666667</v>
      </c>
    </row>
    <row r="34" spans="1:37" ht="24">
      <c r="A34" s="18" t="s">
        <v>83</v>
      </c>
      <c r="B34" s="25">
        <v>100</v>
      </c>
      <c r="C34" s="10">
        <v>83</v>
      </c>
      <c r="D34" s="11">
        <f t="shared" si="0"/>
        <v>0.83</v>
      </c>
      <c r="E34" s="10">
        <v>4374</v>
      </c>
      <c r="F34" s="10">
        <v>4051</v>
      </c>
      <c r="G34" s="33">
        <v>748</v>
      </c>
      <c r="H34" s="12">
        <f t="shared" si="1"/>
        <v>0.17101051668952905</v>
      </c>
      <c r="I34" s="12">
        <f t="shared" si="2"/>
        <v>0.18464576647741299</v>
      </c>
      <c r="J34" s="31">
        <v>3.7535368577810875</v>
      </c>
      <c r="K34" s="31">
        <v>4.0061162079510702</v>
      </c>
      <c r="L34" s="31">
        <v>3.746606334841629</v>
      </c>
      <c r="M34" s="31">
        <v>3.7001522070015218</v>
      </c>
      <c r="N34" s="31">
        <v>3.8212898212898212</v>
      </c>
      <c r="O34" s="31">
        <v>3.5042735042735043</v>
      </c>
      <c r="P34" s="31">
        <v>4.1148060174188439</v>
      </c>
      <c r="Q34" s="31">
        <v>3.7638347622759154</v>
      </c>
      <c r="R34" s="31">
        <v>3.9717285945072698</v>
      </c>
      <c r="S34" s="31">
        <v>3.9722863741339491</v>
      </c>
      <c r="T34" s="31">
        <v>4.0228040540540544</v>
      </c>
      <c r="U34" s="31">
        <v>4.1906327033689399</v>
      </c>
      <c r="V34" s="31">
        <v>3.7854217854217858</v>
      </c>
      <c r="W34" s="31">
        <v>3.7003081664098616</v>
      </c>
      <c r="X34" s="31">
        <v>3.6074411541381926</v>
      </c>
      <c r="Y34" s="31">
        <v>3.8959757023538346</v>
      </c>
      <c r="Z34" s="31">
        <v>3.9025875190258752</v>
      </c>
      <c r="AA34" s="31">
        <v>3.8505765744851277</v>
      </c>
      <c r="AB34" s="27">
        <v>3.8735141009332117</v>
      </c>
      <c r="AC34" s="27">
        <v>3.8178158844113277</v>
      </c>
      <c r="AD34" s="32">
        <v>3.3629399817811012</v>
      </c>
      <c r="AE34" s="28"/>
      <c r="AF34" s="20">
        <v>4</v>
      </c>
      <c r="AG34" s="22">
        <f>AF34/C34</f>
        <v>4.8192771084337352E-2</v>
      </c>
      <c r="AH34" s="17">
        <v>16</v>
      </c>
      <c r="AI34" s="12">
        <f>AH34/C34</f>
        <v>0.19277108433734941</v>
      </c>
      <c r="AJ34" s="24">
        <v>63</v>
      </c>
      <c r="AK34" s="12">
        <f t="shared" si="6"/>
        <v>0.75903614457831325</v>
      </c>
    </row>
    <row r="35" spans="1:37">
      <c r="A35" s="34"/>
      <c r="B35" s="35"/>
      <c r="C35" s="36"/>
      <c r="D35" s="11"/>
      <c r="E35" s="10"/>
      <c r="F35" s="37"/>
      <c r="G35" s="38"/>
      <c r="H35" s="12"/>
      <c r="I35" s="1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27"/>
      <c r="AC35" s="27"/>
      <c r="AD35" s="32"/>
      <c r="AE35" s="39"/>
      <c r="AF35" s="40"/>
      <c r="AG35" s="22"/>
      <c r="AH35" s="17"/>
      <c r="AI35" s="12"/>
      <c r="AJ35" s="40"/>
      <c r="AK35" s="12"/>
    </row>
    <row r="36" spans="1:37" ht="24.75" customHeight="1">
      <c r="A36" s="41" t="s">
        <v>96</v>
      </c>
      <c r="B36" s="35"/>
      <c r="C36" s="36"/>
      <c r="D36" s="11"/>
      <c r="E36" s="10"/>
      <c r="F36" s="37"/>
      <c r="G36" s="38"/>
      <c r="H36" s="12"/>
      <c r="I36" s="1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7"/>
      <c r="AC36" s="27"/>
      <c r="AD36" s="32"/>
      <c r="AE36" s="39"/>
      <c r="AF36" s="40"/>
      <c r="AG36" s="22"/>
      <c r="AH36" s="17"/>
      <c r="AI36" s="12"/>
      <c r="AJ36" s="40"/>
      <c r="AK36" s="12"/>
    </row>
    <row r="37" spans="1:37">
      <c r="A37" s="34" t="s">
        <v>97</v>
      </c>
      <c r="B37" s="35">
        <v>105</v>
      </c>
      <c r="C37" s="36">
        <v>103</v>
      </c>
      <c r="D37" s="11">
        <f t="shared" si="0"/>
        <v>0.98095238095238091</v>
      </c>
      <c r="E37" s="10">
        <v>3662</v>
      </c>
      <c r="F37" s="10">
        <v>3499</v>
      </c>
      <c r="G37" s="38">
        <v>1659</v>
      </c>
      <c r="H37" s="12">
        <f t="shared" si="1"/>
        <v>0.45303113052976518</v>
      </c>
      <c r="I37" s="12">
        <f t="shared" si="2"/>
        <v>0.47413546727636469</v>
      </c>
      <c r="J37" s="31">
        <v>3.6968053044002414</v>
      </c>
      <c r="K37" s="31">
        <v>3.8185654008438821</v>
      </c>
      <c r="L37" s="31">
        <v>3.6534056660638941</v>
      </c>
      <c r="M37" s="31">
        <v>3.3887884267631101</v>
      </c>
      <c r="N37" s="31">
        <v>3.7444243520192888</v>
      </c>
      <c r="O37" s="31">
        <v>3.600964436407474</v>
      </c>
      <c r="P37" s="31">
        <v>3.8499095840867996</v>
      </c>
      <c r="Q37" s="31">
        <v>3.6570223025919226</v>
      </c>
      <c r="R37" s="31">
        <v>3.9318866787221216</v>
      </c>
      <c r="S37" s="31">
        <v>3.6371308016877641</v>
      </c>
      <c r="T37" s="31">
        <v>3.5889089813140442</v>
      </c>
      <c r="U37" s="31">
        <v>3.4840265220012059</v>
      </c>
      <c r="V37" s="31">
        <v>3.666666666666667</v>
      </c>
      <c r="W37" s="31">
        <v>3.6847498493068116</v>
      </c>
      <c r="X37" s="31">
        <v>3.1880650994575044</v>
      </c>
      <c r="Y37" s="31">
        <v>3.2736588306208558</v>
      </c>
      <c r="Z37" s="31">
        <v>3.7522603978300184</v>
      </c>
      <c r="AA37" s="31">
        <v>3.6245434882813883</v>
      </c>
      <c r="AB37" s="27"/>
      <c r="AC37" s="27"/>
      <c r="AD37" s="32"/>
      <c r="AE37" s="39"/>
      <c r="AF37" s="40">
        <v>3</v>
      </c>
      <c r="AG37" s="22">
        <f t="shared" ref="AG37:AG41" si="8">AF37/C37</f>
        <v>2.9126213592233011E-2</v>
      </c>
      <c r="AH37" s="17">
        <v>25</v>
      </c>
      <c r="AI37" s="12">
        <f t="shared" ref="AI37:AI41" si="9">AH37/C37</f>
        <v>0.24271844660194175</v>
      </c>
      <c r="AJ37" s="40">
        <v>75</v>
      </c>
      <c r="AK37" s="12">
        <f t="shared" ref="AK37:AK41" si="10">AJ37/C37</f>
        <v>0.72815533980582525</v>
      </c>
    </row>
    <row r="38" spans="1:37">
      <c r="A38" s="34" t="s">
        <v>98</v>
      </c>
      <c r="B38" s="35">
        <v>151</v>
      </c>
      <c r="C38" s="36">
        <v>144</v>
      </c>
      <c r="D38" s="11">
        <f t="shared" si="0"/>
        <v>0.95364238410596025</v>
      </c>
      <c r="E38" s="10">
        <v>4218</v>
      </c>
      <c r="F38" s="10">
        <v>3948</v>
      </c>
      <c r="G38" s="38">
        <v>2096</v>
      </c>
      <c r="H38" s="12">
        <f t="shared" si="1"/>
        <v>0.49691797060218112</v>
      </c>
      <c r="I38" s="12">
        <f t="shared" si="2"/>
        <v>0.53090172239108413</v>
      </c>
      <c r="J38" s="31">
        <v>3.5429389312977095</v>
      </c>
      <c r="K38" s="31">
        <v>3.8258587786259541</v>
      </c>
      <c r="L38" s="31">
        <v>3.5944656488549622</v>
      </c>
      <c r="M38" s="31">
        <v>3.2986641221374047</v>
      </c>
      <c r="N38" s="31">
        <v>3.6269083969465647</v>
      </c>
      <c r="O38" s="31">
        <v>3.5434160305343507</v>
      </c>
      <c r="P38" s="31">
        <v>3.4537213740458013</v>
      </c>
      <c r="Q38" s="31">
        <v>3.5028625954198471</v>
      </c>
      <c r="R38" s="31">
        <v>3.7738549618320612</v>
      </c>
      <c r="S38" s="31">
        <v>3.3578244274809164</v>
      </c>
      <c r="T38" s="31">
        <v>2.5882633587786259</v>
      </c>
      <c r="U38" s="31">
        <v>3.2399809160305342</v>
      </c>
      <c r="V38" s="31">
        <v>3.5381679389312977</v>
      </c>
      <c r="W38" s="31">
        <v>3.4747137404580153</v>
      </c>
      <c r="X38" s="31">
        <v>3.2566793893129775</v>
      </c>
      <c r="Y38" s="31">
        <v>3.403625954198473</v>
      </c>
      <c r="Z38" s="31">
        <v>3.6879770992366412</v>
      </c>
      <c r="AA38" s="31">
        <v>3.4535249214189494</v>
      </c>
      <c r="AB38" s="27"/>
      <c r="AC38" s="27"/>
      <c r="AD38" s="32"/>
      <c r="AE38" s="39"/>
      <c r="AF38" s="40">
        <v>2</v>
      </c>
      <c r="AG38" s="22">
        <f t="shared" si="8"/>
        <v>1.3888888888888888E-2</v>
      </c>
      <c r="AH38" s="17">
        <v>36</v>
      </c>
      <c r="AI38" s="12">
        <f t="shared" si="9"/>
        <v>0.25</v>
      </c>
      <c r="AJ38" s="40">
        <v>106</v>
      </c>
      <c r="AK38" s="12">
        <f t="shared" si="10"/>
        <v>0.73611111111111116</v>
      </c>
    </row>
    <row r="39" spans="1:37">
      <c r="A39" s="34" t="s">
        <v>99</v>
      </c>
      <c r="B39" s="35">
        <v>610</v>
      </c>
      <c r="C39" s="36">
        <v>375</v>
      </c>
      <c r="D39" s="11">
        <f t="shared" si="0"/>
        <v>0.61475409836065575</v>
      </c>
      <c r="E39" s="10">
        <v>56501</v>
      </c>
      <c r="F39" s="10">
        <v>35119</v>
      </c>
      <c r="G39" s="38">
        <v>12968</v>
      </c>
      <c r="H39" s="12">
        <f t="shared" si="1"/>
        <v>0.22951806162722785</v>
      </c>
      <c r="I39" s="12">
        <f t="shared" si="2"/>
        <v>0.36925880577465192</v>
      </c>
      <c r="J39" s="31">
        <v>4.0104873534855026</v>
      </c>
      <c r="K39" s="31">
        <v>3.9593615052436766</v>
      </c>
      <c r="L39" s="31">
        <v>3.9757865515114128</v>
      </c>
      <c r="M39" s="31">
        <v>3.7513880320789639</v>
      </c>
      <c r="N39" s="31">
        <v>4.0466533004318324</v>
      </c>
      <c r="O39" s="31">
        <v>3.9740129549660708</v>
      </c>
      <c r="P39" s="31">
        <v>3.9739358420727946</v>
      </c>
      <c r="Q39" s="31">
        <v>3.9946020974706968</v>
      </c>
      <c r="R39" s="31">
        <v>4.1159777914867366</v>
      </c>
      <c r="S39" s="31">
        <v>3.9668414558914247</v>
      </c>
      <c r="T39" s="31">
        <v>3.5903763109191855</v>
      </c>
      <c r="U39" s="31">
        <v>3.6310148056755089</v>
      </c>
      <c r="V39" s="31">
        <v>4.0015422578655153</v>
      </c>
      <c r="W39" s="31">
        <v>3.9730104873534859</v>
      </c>
      <c r="X39" s="31">
        <v>3.5778840222085133</v>
      </c>
      <c r="Y39" s="31">
        <v>3.6777452190006166</v>
      </c>
      <c r="Z39" s="31">
        <v>4.0010024676125848</v>
      </c>
      <c r="AA39" s="31">
        <v>3.8953895561926184</v>
      </c>
      <c r="AB39" s="27"/>
      <c r="AC39" s="27"/>
      <c r="AD39" s="32"/>
      <c r="AE39" s="39"/>
      <c r="AF39" s="40">
        <v>16</v>
      </c>
      <c r="AG39" s="22">
        <f t="shared" si="8"/>
        <v>4.2666666666666665E-2</v>
      </c>
      <c r="AH39" s="17">
        <v>72</v>
      </c>
      <c r="AI39" s="12">
        <f t="shared" si="9"/>
        <v>0.192</v>
      </c>
      <c r="AJ39" s="40">
        <v>287</v>
      </c>
      <c r="AK39" s="12">
        <f t="shared" si="10"/>
        <v>0.76533333333333331</v>
      </c>
    </row>
    <row r="40" spans="1:37">
      <c r="A40" s="34" t="s">
        <v>100</v>
      </c>
      <c r="B40" s="35">
        <v>841</v>
      </c>
      <c r="C40" s="36">
        <v>716</v>
      </c>
      <c r="D40" s="11">
        <f t="shared" si="0"/>
        <v>0.85136741973840668</v>
      </c>
      <c r="E40" s="10">
        <v>100850</v>
      </c>
      <c r="F40" s="10">
        <v>85910</v>
      </c>
      <c r="G40" s="38">
        <v>24269</v>
      </c>
      <c r="H40" s="12">
        <f t="shared" si="1"/>
        <v>0.2406445215666832</v>
      </c>
      <c r="I40" s="12">
        <f t="shared" si="2"/>
        <v>0.28249330694913283</v>
      </c>
      <c r="J40" s="31">
        <v>3.4736083068935679</v>
      </c>
      <c r="K40" s="31">
        <v>3.5876632741357284</v>
      </c>
      <c r="L40" s="31">
        <v>3.4647492686142813</v>
      </c>
      <c r="M40" s="31">
        <v>3.3280316453088306</v>
      </c>
      <c r="N40" s="31">
        <v>3.5717994148914256</v>
      </c>
      <c r="O40" s="31">
        <v>3.3731509332893816</v>
      </c>
      <c r="P40" s="31">
        <v>3.6992459516255307</v>
      </c>
      <c r="Q40" s="31">
        <v>3.4591042070130618</v>
      </c>
      <c r="R40" s="31">
        <v>3.6436606370266595</v>
      </c>
      <c r="S40" s="31">
        <v>3.4503687832213936</v>
      </c>
      <c r="T40" s="31">
        <v>3.4231323911162388</v>
      </c>
      <c r="U40" s="31">
        <v>3.6039803865012976</v>
      </c>
      <c r="V40" s="31">
        <v>3.4800774650789075</v>
      </c>
      <c r="W40" s="31">
        <v>3.3742222588487367</v>
      </c>
      <c r="X40" s="31">
        <v>3.2617330751164033</v>
      </c>
      <c r="Y40" s="31">
        <v>3.3000947711071742</v>
      </c>
      <c r="Z40" s="31">
        <v>3.5507437471671679</v>
      </c>
      <c r="AA40" s="31">
        <v>3.473256853938576</v>
      </c>
      <c r="AB40" s="27"/>
      <c r="AC40" s="27"/>
      <c r="AD40" s="32"/>
      <c r="AE40" s="39"/>
      <c r="AF40" s="40">
        <v>59</v>
      </c>
      <c r="AG40" s="22">
        <f t="shared" si="8"/>
        <v>8.2402234636871505E-2</v>
      </c>
      <c r="AH40" s="17">
        <v>211</v>
      </c>
      <c r="AI40" s="12">
        <f t="shared" si="9"/>
        <v>0.29469273743016761</v>
      </c>
      <c r="AJ40" s="40">
        <v>446</v>
      </c>
      <c r="AK40" s="12">
        <f t="shared" si="10"/>
        <v>0.62290502793296088</v>
      </c>
    </row>
    <row r="41" spans="1:37">
      <c r="A41" s="34" t="s">
        <v>101</v>
      </c>
      <c r="B41" s="35">
        <v>1334</v>
      </c>
      <c r="C41" s="36">
        <v>1120</v>
      </c>
      <c r="D41" s="11">
        <f t="shared" si="0"/>
        <v>0.83958020989505244</v>
      </c>
      <c r="E41" s="10">
        <v>60260</v>
      </c>
      <c r="F41" s="10">
        <v>51626</v>
      </c>
      <c r="G41" s="38">
        <v>18344</v>
      </c>
      <c r="H41" s="12">
        <f t="shared" si="1"/>
        <v>0.30441420511118489</v>
      </c>
      <c r="I41" s="12">
        <f t="shared" si="2"/>
        <v>0.35532483632278311</v>
      </c>
      <c r="J41" s="31">
        <v>3.2623201046663759</v>
      </c>
      <c r="K41" s="31">
        <v>3.4249890972525074</v>
      </c>
      <c r="L41" s="31">
        <v>3.2568142171827299</v>
      </c>
      <c r="M41" s="31">
        <v>3.0427932839075451</v>
      </c>
      <c r="N41" s="31">
        <v>3.3573375490623638</v>
      </c>
      <c r="O41" s="31">
        <v>3.1477322285215878</v>
      </c>
      <c r="P41" s="31">
        <v>3.2786742259049282</v>
      </c>
      <c r="Q41" s="31">
        <v>3.2147841255996514</v>
      </c>
      <c r="R41" s="31">
        <v>3.4892062799825556</v>
      </c>
      <c r="S41" s="31">
        <v>3.1989206279982554</v>
      </c>
      <c r="T41" s="31">
        <v>2.8420191888355864</v>
      </c>
      <c r="U41" s="31">
        <v>3.1422263410379419</v>
      </c>
      <c r="V41" s="31">
        <v>3.245093763628434</v>
      </c>
      <c r="W41" s="31">
        <v>3.1858373310074137</v>
      </c>
      <c r="X41" s="31">
        <v>2.9117422590492805</v>
      </c>
      <c r="Y41" s="31">
        <v>3.0910379415612734</v>
      </c>
      <c r="Z41" s="31">
        <v>3.36464238988225</v>
      </c>
      <c r="AA41" s="31">
        <v>3.2033041738282755</v>
      </c>
      <c r="AB41" s="27"/>
      <c r="AC41" s="27"/>
      <c r="AD41" s="32"/>
      <c r="AE41" s="39"/>
      <c r="AF41" s="40">
        <v>88</v>
      </c>
      <c r="AG41" s="22">
        <f t="shared" si="8"/>
        <v>7.857142857142857E-2</v>
      </c>
      <c r="AH41" s="17">
        <v>405</v>
      </c>
      <c r="AI41" s="12">
        <f t="shared" si="9"/>
        <v>0.36160714285714285</v>
      </c>
      <c r="AJ41" s="40">
        <v>627</v>
      </c>
      <c r="AK41" s="12">
        <f t="shared" si="10"/>
        <v>0.55982142857142858</v>
      </c>
    </row>
    <row r="42" spans="1:37">
      <c r="A42" s="34"/>
      <c r="B42" s="35"/>
      <c r="C42" s="36"/>
      <c r="D42" s="11"/>
      <c r="E42" s="10"/>
      <c r="F42" s="37"/>
      <c r="G42" s="38"/>
      <c r="H42" s="12"/>
      <c r="I42" s="1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27"/>
      <c r="AC42" s="27"/>
      <c r="AD42" s="32"/>
      <c r="AE42" s="39"/>
      <c r="AF42" s="40"/>
      <c r="AG42" s="22"/>
      <c r="AH42" s="17"/>
      <c r="AI42" s="12"/>
      <c r="AJ42" s="40"/>
      <c r="AK42" s="12"/>
    </row>
    <row r="43" spans="1:37" s="16" customFormat="1" ht="24" customHeight="1">
      <c r="A43" s="42" t="s">
        <v>86</v>
      </c>
      <c r="B43" s="14">
        <f>SUM(B3:B34)</f>
        <v>3174</v>
      </c>
      <c r="C43" s="14">
        <f>SUM(C3:C34)</f>
        <v>2571</v>
      </c>
      <c r="D43" s="26">
        <f t="shared" si="0"/>
        <v>0.81001890359168238</v>
      </c>
      <c r="E43" s="19">
        <f>SUM(E3:E34)</f>
        <v>230331</v>
      </c>
      <c r="F43" s="19">
        <f>SUM(F3:F34)</f>
        <v>184572</v>
      </c>
      <c r="G43" s="14">
        <f>SUM(G3:G34)</f>
        <v>60487</v>
      </c>
      <c r="H43" s="15">
        <f t="shared" si="1"/>
        <v>0.26260902787727225</v>
      </c>
      <c r="I43" s="15">
        <f t="shared" si="2"/>
        <v>0.32771492967514032</v>
      </c>
      <c r="J43" s="29">
        <v>3.5639987491565037</v>
      </c>
      <c r="K43" s="29">
        <v>3.6939931435385303</v>
      </c>
      <c r="L43" s="29">
        <v>3.5751584241962968</v>
      </c>
      <c r="M43" s="29">
        <v>3.4188759102194526</v>
      </c>
      <c r="N43" s="29">
        <v>3.6751653598130067</v>
      </c>
      <c r="O43" s="29">
        <v>3.5012842820449084</v>
      </c>
      <c r="P43" s="29">
        <v>3.8848219992054309</v>
      </c>
      <c r="Q43" s="29">
        <v>3.5604239112435838</v>
      </c>
      <c r="R43" s="29">
        <v>3.7791254070578857</v>
      </c>
      <c r="S43" s="29">
        <v>3.6454467019674848</v>
      </c>
      <c r="T43" s="29">
        <v>3.7215109531408679</v>
      </c>
      <c r="U43" s="29">
        <v>3.8289119023975031</v>
      </c>
      <c r="V43" s="29">
        <v>3.6075369178972636</v>
      </c>
      <c r="W43" s="29">
        <v>3.532119398021119</v>
      </c>
      <c r="X43" s="29">
        <v>3.3881124225184678</v>
      </c>
      <c r="Y43" s="29">
        <v>3.4483297486221263</v>
      </c>
      <c r="Z43" s="29">
        <v>3.7095807882185587</v>
      </c>
      <c r="AA43" s="29">
        <v>3.6196703540740578</v>
      </c>
      <c r="AB43" s="29">
        <v>3.5569179615114703</v>
      </c>
      <c r="AC43" s="29">
        <v>3.4760510670964244</v>
      </c>
      <c r="AD43" s="29">
        <v>3.1896811681853001</v>
      </c>
      <c r="AE43" s="30">
        <v>3.3713000000000002</v>
      </c>
      <c r="AF43" s="21">
        <f>SUM(AF3:AF34)</f>
        <v>174</v>
      </c>
      <c r="AG43" s="23">
        <f>AF43/C43</f>
        <v>6.7677946324387395E-2</v>
      </c>
      <c r="AH43" s="14">
        <f>SUM(AH3:AH34)</f>
        <v>767</v>
      </c>
      <c r="AI43" s="15">
        <f>AH43/C43</f>
        <v>0.29832749902761574</v>
      </c>
      <c r="AJ43" s="14">
        <f>SUM(AJ3:AJ34)</f>
        <v>1630</v>
      </c>
      <c r="AK43" s="15">
        <f>AJ43/C43</f>
        <v>0.63399455464799692</v>
      </c>
    </row>
    <row r="44" spans="1:37">
      <c r="D44" s="26"/>
      <c r="H44" s="15"/>
      <c r="I44" s="15"/>
    </row>
    <row r="45" spans="1:37">
      <c r="D45" s="26"/>
      <c r="H45" s="15"/>
      <c r="I45" s="15"/>
    </row>
  </sheetData>
  <mergeCells count="7">
    <mergeCell ref="AH2:AI2"/>
    <mergeCell ref="AJ2:AK2"/>
    <mergeCell ref="AF1:AK1"/>
    <mergeCell ref="J1:N1"/>
    <mergeCell ref="O1:U1"/>
    <mergeCell ref="V1:Z1"/>
    <mergeCell ref="AF2:AG2"/>
  </mergeCells>
  <phoneticPr fontId="0" type="noConversion"/>
  <pageMargins left="0.47244094488188981" right="0.27559055118110237" top="0.51181102362204722" bottom="0.43307086614173229" header="0" footer="0"/>
  <pageSetup paperSize="9" scale="90" orientation="landscape" r:id="rId1"/>
  <headerFooter alignWithMargins="0">
    <oddHeader>&amp;C&amp;"Arial,Negrita"&amp;12RESULTADOS FINALES GRADO 2012-2013</oddHeader>
  </headerFooter>
  <ignoredErrors>
    <ignoredError sqref="AI43 D43" formula="1"/>
    <ignoredError sqref="AG33:AG34 AG29:AG32 AG3:AG7 AG8:AG28 AG37:AG41" unlockedFormula="1"/>
    <ignoredError sqref="AG4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D4126F25-84C0-42FD-A288-F6676FAA8BF4}"/>
</file>

<file path=customXml/itemProps2.xml><?xml version="1.0" encoding="utf-8"?>
<ds:datastoreItem xmlns:ds="http://schemas.openxmlformats.org/officeDocument/2006/customXml" ds:itemID="{0C16C67E-8E3C-410A-9BEB-5F264A424D75}"/>
</file>

<file path=customXml/itemProps3.xml><?xml version="1.0" encoding="utf-8"?>
<ds:datastoreItem xmlns:ds="http://schemas.openxmlformats.org/officeDocument/2006/customXml" ds:itemID="{A7D20744-B069-44B0-B31C-FFE78CCB0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Preguntas</vt:lpstr>
      <vt:lpstr>Valoración general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Área de Calidad</dc:creator>
  <cp:lastModifiedBy>Cobo Salcines, Beatriz</cp:lastModifiedBy>
  <cp:lastPrinted>2013-10-02T11:24:48Z</cp:lastPrinted>
  <dcterms:created xsi:type="dcterms:W3CDTF">2010-07-21T09:27:48Z</dcterms:created>
  <dcterms:modified xsi:type="dcterms:W3CDTF">2015-02-09T10:16:08Z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