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REA DE CALIDAD\DOCTORADO ANTIGUO\PD6\2021-2022\"/>
    </mc:Choice>
  </mc:AlternateContent>
  <xr:revisionPtr revIDLastSave="0" documentId="13_ncr:1_{BA4AC28F-2014-43E3-851F-5B9754BBCB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ltado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7" l="1"/>
  <c r="C29" i="7" l="1"/>
  <c r="C28" i="7"/>
  <c r="C27" i="7"/>
  <c r="C26" i="7"/>
  <c r="C25" i="7"/>
  <c r="C24" i="7"/>
  <c r="B28" i="7"/>
  <c r="B27" i="7"/>
  <c r="B26" i="7"/>
  <c r="B25" i="7"/>
  <c r="B24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3" i="7"/>
  <c r="D24" i="7" l="1"/>
  <c r="D26" i="7"/>
  <c r="D27" i="7"/>
  <c r="D28" i="7"/>
  <c r="D29" i="7"/>
  <c r="D25" i="7"/>
</calcChain>
</file>

<file path=xl/sharedStrings.xml><?xml version="1.0" encoding="utf-8"?>
<sst xmlns="http://schemas.openxmlformats.org/spreadsheetml/2006/main" count="55" uniqueCount="55">
  <si>
    <t>SATISFACCIÓN GENERAL</t>
  </si>
  <si>
    <t>Participación</t>
  </si>
  <si>
    <t>ORGANIZACIÓN, PERSONAS Y RECURSOS</t>
  </si>
  <si>
    <t>RESULTADOS DEL APRENDIZAJE</t>
  </si>
  <si>
    <t>1. Mecanismos de coordinación con los que cuenta el Título.</t>
  </si>
  <si>
    <t>2. Información publicada en la página web sobre el Programa de Doctorado .</t>
  </si>
  <si>
    <t>3. Canales de comunicación utilizados por la EDUC y contenido de la información facilitada.</t>
  </si>
  <si>
    <t>4. Campus Virtual (Información, tramitación y  consultas).</t>
  </si>
  <si>
    <t>5. Programa de formación de supervisores, en caso de haber participado en él .</t>
  </si>
  <si>
    <t>6. Conocimientos previos con los que acceden los  doctorandos a los que coordina/supervisa.</t>
  </si>
  <si>
    <t>7. Compromiso  de los doctorandos  con el proceso  de aprendizaje.</t>
  </si>
  <si>
    <t>8. Atención prestada por el Personal de  Administración y Servicios de la EDUC.</t>
  </si>
  <si>
    <t>9. Recursos  que la EDUC y la Universidad ponen  a su disposición para el desempeño de su  labor en el Doctorado.</t>
  </si>
  <si>
    <t>10. Instalaciones generales de la Escuela de Doctorado.</t>
  </si>
  <si>
    <t>DOCTORADO EN BIOLOGÍA MOLECULAR Y BIOMEDICINA</t>
  </si>
  <si>
    <t>DOCTORADO EN CIENCIA Y TECNOLOGÍA</t>
  </si>
  <si>
    <t>DOCTORADO EN CIENCIAS DE LA ANTIGÜEDAD</t>
  </si>
  <si>
    <t>DOCTORADO EN CIENCIAS JURÍDICAS Y EMPRESARIALES</t>
  </si>
  <si>
    <t>DOCTORADO EN EQUIDAD E INNOVACIÓN EN EDUCACIÓN</t>
  </si>
  <si>
    <t>DOCTORADO EN GEOGRAFÍA E HISTORIA</t>
  </si>
  <si>
    <t>DOCTORADO EN HISTORIA CONTEMPORÁNEA</t>
  </si>
  <si>
    <t>DOCTORADO EN HISTORIA MODERNA</t>
  </si>
  <si>
    <t>DOCTORADO EN INGENIERÍA CIVIL</t>
  </si>
  <si>
    <t>DOCTORADO EN INGENIERÍA DE COSTAS HIDROBIOLOGÍA Y GESTIÓN DE SISTEMAS ACUÁTICOS</t>
  </si>
  <si>
    <t>DOCTORADO EN INGENIERÍA INDUSTRIAL: TECNOLOGÍAS DE DISEÑO Y PRODUCCIÓN INDUSTRIAL</t>
  </si>
  <si>
    <t>DOCTORADO EN INGENIERÍA QUÍMICA DE LA ENERGÍA Y DE PROCESOS</t>
  </si>
  <si>
    <t>DOCTORADO EN MEDICINA Y CIENCIAS DE LA SALUD</t>
  </si>
  <si>
    <t>DOCTORADO EN PATRIMONIO ARQUITECTÓNICO CIVIL URBANÍSTICO Y REHABILITACIÓN DE CONSTRUCCIONES EXISTENTES</t>
  </si>
  <si>
    <t>DOCTORADO EN TECNOLOGÍAS DE LA INFORMACIÓN Y COMUNICACIONES EN REDES MÓVILES</t>
  </si>
  <si>
    <t>DOCTORADO EN ARQUEOLOGÍA PREHISTÓRICA</t>
  </si>
  <si>
    <t>DOCTORADO EN ECONOMÍA: INSTRUMENTOS DEL ANÁLISIS ECONÓMICO</t>
  </si>
  <si>
    <t>DOCTORADO EN INGENIERÍA AMBIENTAL</t>
  </si>
  <si>
    <t>DOCTORADO EN INGENIERÍA NÁUTICA MARINA Y RADIOELECTRÓNICA NAVAL</t>
  </si>
  <si>
    <t>ARTES Y HUMANIDADES</t>
  </si>
  <si>
    <t>CIENCIAS</t>
  </si>
  <si>
    <t>CIENCIAS DE LA SALUD</t>
  </si>
  <si>
    <t>CIENCIAS SOCIALES Y JURIDICAS</t>
  </si>
  <si>
    <t>INGENIERÍA Y ARQUITECTURA</t>
  </si>
  <si>
    <t>TOTAL UC</t>
  </si>
  <si>
    <t>RAMA DE CONOCIMIENTO:</t>
  </si>
  <si>
    <t>Encuestas recibidas</t>
  </si>
  <si>
    <t>11. Recursos materiales con los que cuentan las entidades colaboradoras (empresas, organismos, institutos de investigación, etc.)</t>
  </si>
  <si>
    <t>12. Resultados alcanzados por los doctorandos que usted coordina/ supervisa .</t>
  </si>
  <si>
    <t>13. Perfil con el que egresan los doctorandos del Título (cumplimiento de los objetivos  iniciales, nivel de conocimientos, habilidades y  competencias adquiridos por los  doctorandos, etc. ).</t>
  </si>
  <si>
    <t>14. Con su labor como Coordinador/Tutor/Director de tesis del Título.</t>
  </si>
  <si>
    <t>15. Con la carga de trabajo en el Programa de Doctorado.</t>
  </si>
  <si>
    <t>16. Con el reconocimiento académico de su dedicación al Programa de Doctorado.</t>
  </si>
  <si>
    <t>17. Con  los doctorandos.</t>
  </si>
  <si>
    <t>18. Con las actividades formativas propias del Programa de Doctorado.</t>
  </si>
  <si>
    <t>19. Con el Título, en general.</t>
  </si>
  <si>
    <t>Coordinadores, Tutores y Directores de Tesis</t>
  </si>
  <si>
    <t>DOCTORADO EN QUÍMICA TEÓRICA Y MODELIZACIÓN COMPUTACIONAL</t>
  </si>
  <si>
    <t>12. Financiación para la realización de la Tesis Doctoral (contratos de trabajo como investigador/a, ayudas para asistencia a Congresos, Seminarios, Estancias en el extranjero, publicaciones, etc.).</t>
  </si>
  <si>
    <t>13. Accesibilidad a la información de fuentes de financiación disponibles (ayudas para movilidad, bolsas de viaje, ofertas de empleo como personal investigador, becas predoctorales, etc.) desde los diferentes canales de comunicación de la UC.</t>
  </si>
  <si>
    <t>PROGRAMA DE DOCTORADO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</si>
</sst>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F86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3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9" fontId="4" fillId="0" borderId="1" xfId="3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je" xfId="3" builtinId="5"/>
    <cellStyle name="Porcentaje 2" xfId="2" xr:uid="{00000000-0005-0000-0000-000004000000}"/>
  </cellStyles>
  <dxfs count="0"/>
  <tableStyles count="0" defaultTableStyle="TableStyleMedium2" defaultPivotStyle="PivotStyleLight16"/>
  <colors>
    <mruColors>
      <color rgb="FFE2EAB4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9"/>
  <sheetViews>
    <sheetView tabSelected="1" zoomScale="85" zoomScaleNormal="85" workbookViewId="0">
      <selection sqref="A1:A2"/>
    </sheetView>
  </sheetViews>
  <sheetFormatPr baseColWidth="10" defaultRowHeight="12" x14ac:dyDescent="0.2"/>
  <cols>
    <col min="1" max="1" width="47.140625" style="1" customWidth="1"/>
    <col min="2" max="2" width="21.140625" style="1" customWidth="1"/>
    <col min="3" max="3" width="13.5703125" style="1" customWidth="1"/>
    <col min="4" max="4" width="13.7109375" style="1" customWidth="1"/>
    <col min="5" max="22" width="15.7109375" style="1" customWidth="1"/>
    <col min="23" max="16384" width="11.42578125" style="1"/>
  </cols>
  <sheetData>
    <row r="1" spans="1:25" ht="47.25" customHeight="1" x14ac:dyDescent="0.2">
      <c r="A1" s="3" t="s">
        <v>54</v>
      </c>
      <c r="B1" s="3" t="s">
        <v>50</v>
      </c>
      <c r="C1" s="3" t="s">
        <v>40</v>
      </c>
      <c r="D1" s="3" t="s">
        <v>1</v>
      </c>
      <c r="E1" s="3" t="s">
        <v>2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 t="s">
        <v>3</v>
      </c>
      <c r="S1" s="3"/>
      <c r="T1" s="3" t="s">
        <v>0</v>
      </c>
      <c r="U1" s="3"/>
      <c r="V1" s="3"/>
      <c r="W1" s="3"/>
      <c r="X1" s="3"/>
      <c r="Y1" s="3"/>
    </row>
    <row r="2" spans="1:25" ht="153" customHeight="1" x14ac:dyDescent="0.2">
      <c r="A2" s="3"/>
      <c r="B2" s="3"/>
      <c r="C2" s="3"/>
      <c r="D2" s="3"/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41</v>
      </c>
      <c r="P2" s="4" t="s">
        <v>52</v>
      </c>
      <c r="Q2" s="4" t="s">
        <v>53</v>
      </c>
      <c r="R2" s="4" t="s">
        <v>42</v>
      </c>
      <c r="S2" s="4" t="s">
        <v>43</v>
      </c>
      <c r="T2" s="4" t="s">
        <v>44</v>
      </c>
      <c r="U2" s="4" t="s">
        <v>45</v>
      </c>
      <c r="V2" s="4" t="s">
        <v>46</v>
      </c>
      <c r="W2" s="4" t="s">
        <v>47</v>
      </c>
      <c r="X2" s="4" t="s">
        <v>48</v>
      </c>
      <c r="Y2" s="4" t="s">
        <v>49</v>
      </c>
    </row>
    <row r="3" spans="1:25" x14ac:dyDescent="0.2">
      <c r="A3" s="6" t="s">
        <v>29</v>
      </c>
      <c r="B3" s="7">
        <v>11</v>
      </c>
      <c r="C3" s="7">
        <v>7</v>
      </c>
      <c r="D3" s="8">
        <f>C3/B3</f>
        <v>0.63636363636363635</v>
      </c>
      <c r="E3" s="9">
        <v>3.6</v>
      </c>
      <c r="F3" s="9">
        <v>3.5</v>
      </c>
      <c r="G3" s="9">
        <v>2.75</v>
      </c>
      <c r="H3" s="9">
        <v>2.6</v>
      </c>
      <c r="I3" s="9">
        <v>4</v>
      </c>
      <c r="J3" s="9">
        <v>3.6</v>
      </c>
      <c r="K3" s="9">
        <v>4.2</v>
      </c>
      <c r="L3" s="9">
        <v>3.2</v>
      </c>
      <c r="M3" s="9">
        <v>3.25</v>
      </c>
      <c r="N3" s="9">
        <v>3.6</v>
      </c>
      <c r="O3" s="9">
        <v>3</v>
      </c>
      <c r="P3" s="9">
        <v>2.6</v>
      </c>
      <c r="Q3" s="9">
        <v>2.6</v>
      </c>
      <c r="R3" s="9">
        <v>3.6</v>
      </c>
      <c r="S3" s="9">
        <v>3.8</v>
      </c>
      <c r="T3" s="9">
        <v>4</v>
      </c>
      <c r="U3" s="9">
        <v>3.6</v>
      </c>
      <c r="V3" s="9">
        <v>3.2</v>
      </c>
      <c r="W3" s="9">
        <v>4.333333333333333</v>
      </c>
      <c r="X3" s="9">
        <v>2.8</v>
      </c>
      <c r="Y3" s="9">
        <v>3.4</v>
      </c>
    </row>
    <row r="4" spans="1:25" ht="24" x14ac:dyDescent="0.2">
      <c r="A4" s="6" t="s">
        <v>14</v>
      </c>
      <c r="B4" s="7">
        <v>58</v>
      </c>
      <c r="C4" s="7">
        <v>21</v>
      </c>
      <c r="D4" s="8">
        <f t="shared" ref="D4:D29" si="0">C4/B4</f>
        <v>0.36206896551724138</v>
      </c>
      <c r="E4" s="9">
        <v>4.3684210526315788</v>
      </c>
      <c r="F4" s="9">
        <v>4.0952380952380949</v>
      </c>
      <c r="G4" s="9">
        <v>3.6190476190476191</v>
      </c>
      <c r="H4" s="9">
        <v>3.75</v>
      </c>
      <c r="I4" s="9">
        <v>4.1428571428571432</v>
      </c>
      <c r="J4" s="9">
        <v>4</v>
      </c>
      <c r="K4" s="9">
        <v>4.2857142857142856</v>
      </c>
      <c r="L4" s="9">
        <v>4.2</v>
      </c>
      <c r="M4" s="9">
        <v>3.7619047619047619</v>
      </c>
      <c r="N4" s="9">
        <v>3.9411764705882355</v>
      </c>
      <c r="O4" s="9">
        <v>3.7058823529411766</v>
      </c>
      <c r="P4" s="9">
        <v>3.2380952380952381</v>
      </c>
      <c r="Q4" s="9">
        <v>3.7222222222222223</v>
      </c>
      <c r="R4" s="9">
        <v>4.5</v>
      </c>
      <c r="S4" s="9">
        <v>4.333333333333333</v>
      </c>
      <c r="T4" s="9">
        <v>4.5238095238095237</v>
      </c>
      <c r="U4" s="9">
        <v>3.6666666666666665</v>
      </c>
      <c r="V4" s="9">
        <v>3</v>
      </c>
      <c r="W4" s="9">
        <v>4.45</v>
      </c>
      <c r="X4" s="9">
        <v>3.6</v>
      </c>
      <c r="Y4" s="9">
        <v>4.1904761904761907</v>
      </c>
    </row>
    <row r="5" spans="1:25" x14ac:dyDescent="0.2">
      <c r="A5" s="6" t="s">
        <v>15</v>
      </c>
      <c r="B5" s="7">
        <v>67</v>
      </c>
      <c r="C5" s="7">
        <v>30</v>
      </c>
      <c r="D5" s="8">
        <f t="shared" si="0"/>
        <v>0.44776119402985076</v>
      </c>
      <c r="E5" s="9">
        <v>3.2380952380952381</v>
      </c>
      <c r="F5" s="9">
        <v>3.2307692307692308</v>
      </c>
      <c r="G5" s="9">
        <v>2.7857142857142856</v>
      </c>
      <c r="H5" s="9">
        <v>3.0714285714285716</v>
      </c>
      <c r="I5" s="9">
        <v>2.5</v>
      </c>
      <c r="J5" s="9">
        <v>3.9655172413793105</v>
      </c>
      <c r="K5" s="9">
        <v>4.2758620689655169</v>
      </c>
      <c r="L5" s="9">
        <v>3.0833333333333335</v>
      </c>
      <c r="M5" s="9">
        <v>2.7916666666666665</v>
      </c>
      <c r="N5" s="9">
        <v>3.3333333333333335</v>
      </c>
      <c r="O5" s="9">
        <v>3.4615384615384617</v>
      </c>
      <c r="P5" s="9">
        <v>3.2307692307692308</v>
      </c>
      <c r="Q5" s="9">
        <v>3.2916666666666665</v>
      </c>
      <c r="R5" s="9">
        <v>4.4137931034482758</v>
      </c>
      <c r="S5" s="9">
        <v>4.5599999999999996</v>
      </c>
      <c r="T5" s="9">
        <v>4.2857142857142856</v>
      </c>
      <c r="U5" s="9">
        <v>3.64</v>
      </c>
      <c r="V5" s="9">
        <v>2.68</v>
      </c>
      <c r="W5" s="9">
        <v>4.5172413793103452</v>
      </c>
      <c r="X5" s="9">
        <v>2.36</v>
      </c>
      <c r="Y5" s="9">
        <v>3.8148148148148149</v>
      </c>
    </row>
    <row r="6" spans="1:25" x14ac:dyDescent="0.2">
      <c r="A6" s="6" t="s">
        <v>16</v>
      </c>
      <c r="B6" s="7">
        <v>11</v>
      </c>
      <c r="C6" s="7">
        <v>8</v>
      </c>
      <c r="D6" s="8">
        <f t="shared" si="0"/>
        <v>0.72727272727272729</v>
      </c>
      <c r="E6" s="9">
        <v>4.2857142857142856</v>
      </c>
      <c r="F6" s="9">
        <v>4.25</v>
      </c>
      <c r="G6" s="9">
        <v>4.375</v>
      </c>
      <c r="H6" s="9">
        <v>3.375</v>
      </c>
      <c r="I6" s="9">
        <v>4.25</v>
      </c>
      <c r="J6" s="9">
        <v>4.2857142857142856</v>
      </c>
      <c r="K6" s="9">
        <v>4.5</v>
      </c>
      <c r="L6" s="9">
        <v>4.5</v>
      </c>
      <c r="M6" s="9">
        <v>3.875</v>
      </c>
      <c r="N6" s="9">
        <v>4.666666666666667</v>
      </c>
      <c r="O6" s="9">
        <v>4.25</v>
      </c>
      <c r="P6" s="9">
        <v>3.5714285714285716</v>
      </c>
      <c r="Q6" s="9">
        <v>3.8571428571428572</v>
      </c>
      <c r="R6" s="9">
        <v>4</v>
      </c>
      <c r="S6" s="9">
        <v>4.25</v>
      </c>
      <c r="T6" s="9">
        <v>4.75</v>
      </c>
      <c r="U6" s="9">
        <v>4.25</v>
      </c>
      <c r="V6" s="9">
        <v>3.75</v>
      </c>
      <c r="W6" s="9">
        <v>4.125</v>
      </c>
      <c r="X6" s="9">
        <v>4.25</v>
      </c>
      <c r="Y6" s="9">
        <v>4.25</v>
      </c>
    </row>
    <row r="7" spans="1:25" ht="24" x14ac:dyDescent="0.2">
      <c r="A7" s="6" t="s">
        <v>17</v>
      </c>
      <c r="B7" s="7">
        <v>44</v>
      </c>
      <c r="C7" s="7">
        <v>24</v>
      </c>
      <c r="D7" s="8">
        <f t="shared" si="0"/>
        <v>0.54545454545454541</v>
      </c>
      <c r="E7" s="9">
        <v>4</v>
      </c>
      <c r="F7" s="9">
        <v>4</v>
      </c>
      <c r="G7" s="9">
        <v>3.5909090909090908</v>
      </c>
      <c r="H7" s="9">
        <v>3.8947368421052633</v>
      </c>
      <c r="I7" s="9">
        <v>4.333333333333333</v>
      </c>
      <c r="J7" s="9">
        <v>3.4090909090909092</v>
      </c>
      <c r="K7" s="9">
        <v>3.8636363636363638</v>
      </c>
      <c r="L7" s="9">
        <v>3.7727272727272729</v>
      </c>
      <c r="M7" s="9">
        <v>3.1363636363636362</v>
      </c>
      <c r="N7" s="9">
        <v>3.8</v>
      </c>
      <c r="O7" s="9">
        <v>3.7272727272727271</v>
      </c>
      <c r="P7" s="9">
        <v>2.3888888888888888</v>
      </c>
      <c r="Q7" s="9">
        <v>3.2105263157894739</v>
      </c>
      <c r="R7" s="9">
        <v>3.736842105263158</v>
      </c>
      <c r="S7" s="9">
        <v>3.9473684210526314</v>
      </c>
      <c r="T7" s="9">
        <v>3.9565217391304346</v>
      </c>
      <c r="U7" s="9">
        <v>3.4347826086956523</v>
      </c>
      <c r="V7" s="9">
        <v>2.6086956521739131</v>
      </c>
      <c r="W7" s="9">
        <v>3.7826086956521738</v>
      </c>
      <c r="X7" s="9">
        <v>3.3181818181818183</v>
      </c>
      <c r="Y7" s="9">
        <v>3.5652173913043477</v>
      </c>
    </row>
    <row r="8" spans="1:25" ht="24" x14ac:dyDescent="0.2">
      <c r="A8" s="6" t="s">
        <v>30</v>
      </c>
      <c r="B8" s="7">
        <v>16</v>
      </c>
      <c r="C8" s="7">
        <v>12</v>
      </c>
      <c r="D8" s="8">
        <f t="shared" si="0"/>
        <v>0.75</v>
      </c>
      <c r="E8" s="9">
        <v>4.3636363636363633</v>
      </c>
      <c r="F8" s="9">
        <v>4.3636363636363633</v>
      </c>
      <c r="G8" s="9">
        <v>4.083333333333333</v>
      </c>
      <c r="H8" s="9">
        <v>4.2727272727272725</v>
      </c>
      <c r="I8" s="9">
        <v>3.8</v>
      </c>
      <c r="J8" s="9">
        <v>3.5</v>
      </c>
      <c r="K8" s="9">
        <v>4</v>
      </c>
      <c r="L8" s="9">
        <v>4.5454545454545459</v>
      </c>
      <c r="M8" s="9">
        <v>4.2</v>
      </c>
      <c r="N8" s="9">
        <v>4</v>
      </c>
      <c r="O8" s="9">
        <v>4</v>
      </c>
      <c r="P8" s="9">
        <v>3</v>
      </c>
      <c r="Q8" s="9">
        <v>3.3333333333333335</v>
      </c>
      <c r="R8" s="9">
        <v>4.0999999999999996</v>
      </c>
      <c r="S8" s="9">
        <v>3.875</v>
      </c>
      <c r="T8" s="9">
        <v>4.2727272727272725</v>
      </c>
      <c r="U8" s="9">
        <v>3.8181818181818183</v>
      </c>
      <c r="V8" s="9">
        <v>3.3636363636363638</v>
      </c>
      <c r="W8" s="9">
        <v>4.1818181818181817</v>
      </c>
      <c r="X8" s="9">
        <v>3.5555555555555554</v>
      </c>
      <c r="Y8" s="9">
        <v>4.0909090909090908</v>
      </c>
    </row>
    <row r="9" spans="1:25" ht="24" x14ac:dyDescent="0.2">
      <c r="A9" s="6" t="s">
        <v>18</v>
      </c>
      <c r="B9" s="7">
        <v>22</v>
      </c>
      <c r="C9" s="7">
        <v>11</v>
      </c>
      <c r="D9" s="8">
        <f t="shared" si="0"/>
        <v>0.5</v>
      </c>
      <c r="E9" s="9">
        <v>3.7</v>
      </c>
      <c r="F9" s="9">
        <v>4.0909090909090908</v>
      </c>
      <c r="G9" s="9">
        <v>3.9090909090909092</v>
      </c>
      <c r="H9" s="9">
        <v>3.6</v>
      </c>
      <c r="I9" s="9">
        <v>3.5</v>
      </c>
      <c r="J9" s="9">
        <v>3.9090909090909092</v>
      </c>
      <c r="K9" s="9">
        <v>4.3636363636363633</v>
      </c>
      <c r="L9" s="9">
        <v>4.2</v>
      </c>
      <c r="M9" s="9">
        <v>4.1818181818181817</v>
      </c>
      <c r="N9" s="9">
        <v>4.4444444444444446</v>
      </c>
      <c r="O9" s="9">
        <v>4</v>
      </c>
      <c r="P9" s="9">
        <v>3</v>
      </c>
      <c r="Q9" s="9">
        <v>4.1111111111111107</v>
      </c>
      <c r="R9" s="9">
        <v>4.2727272727272725</v>
      </c>
      <c r="S9" s="9">
        <v>4.3</v>
      </c>
      <c r="T9" s="9">
        <v>4.6363636363636367</v>
      </c>
      <c r="U9" s="9">
        <v>3.6363636363636362</v>
      </c>
      <c r="V9" s="9">
        <v>3.3636363636363638</v>
      </c>
      <c r="W9" s="9">
        <v>4.4545454545454541</v>
      </c>
      <c r="X9" s="9">
        <v>3.9090909090909092</v>
      </c>
      <c r="Y9" s="9">
        <v>4.1818181818181817</v>
      </c>
    </row>
    <row r="10" spans="1:25" x14ac:dyDescent="0.2">
      <c r="A10" s="6" t="s">
        <v>19</v>
      </c>
      <c r="B10" s="7">
        <v>37</v>
      </c>
      <c r="C10" s="7">
        <v>19</v>
      </c>
      <c r="D10" s="8">
        <f t="shared" si="0"/>
        <v>0.51351351351351349</v>
      </c>
      <c r="E10" s="9">
        <v>3.875</v>
      </c>
      <c r="F10" s="9">
        <v>3.7647058823529411</v>
      </c>
      <c r="G10" s="9">
        <v>3.6666666666666665</v>
      </c>
      <c r="H10" s="9">
        <v>3</v>
      </c>
      <c r="I10" s="9">
        <v>2.6666666666666665</v>
      </c>
      <c r="J10" s="9">
        <v>3.9375</v>
      </c>
      <c r="K10" s="9">
        <v>4.1764705882352944</v>
      </c>
      <c r="L10" s="9">
        <v>4.117647058823529</v>
      </c>
      <c r="M10" s="9">
        <v>3.4375</v>
      </c>
      <c r="N10" s="9">
        <v>4.2727272727272725</v>
      </c>
      <c r="O10" s="9">
        <v>3.4285714285714284</v>
      </c>
      <c r="P10" s="9">
        <v>1.9333333333333333</v>
      </c>
      <c r="Q10" s="9">
        <v>3</v>
      </c>
      <c r="R10" s="9">
        <v>3.9444444444444446</v>
      </c>
      <c r="S10" s="9">
        <v>3.8571428571428572</v>
      </c>
      <c r="T10" s="9">
        <v>4.3157894736842106</v>
      </c>
      <c r="U10" s="9">
        <v>4</v>
      </c>
      <c r="V10" s="9">
        <v>2.6111111111111112</v>
      </c>
      <c r="W10" s="9">
        <v>4.1111111111111107</v>
      </c>
      <c r="X10" s="9">
        <v>3.3529411764705883</v>
      </c>
      <c r="Y10" s="9">
        <v>3.8235294117647061</v>
      </c>
    </row>
    <row r="11" spans="1:25" x14ac:dyDescent="0.2">
      <c r="A11" s="6" t="s">
        <v>20</v>
      </c>
      <c r="B11" s="7">
        <v>12</v>
      </c>
      <c r="C11" s="7">
        <v>5</v>
      </c>
      <c r="D11" s="8">
        <f t="shared" si="0"/>
        <v>0.41666666666666669</v>
      </c>
      <c r="E11" s="9">
        <v>4.5999999999999996</v>
      </c>
      <c r="F11" s="9">
        <v>3.6</v>
      </c>
      <c r="G11" s="9">
        <v>4</v>
      </c>
      <c r="H11" s="9">
        <v>3.75</v>
      </c>
      <c r="I11" s="9"/>
      <c r="J11" s="9">
        <v>3.6</v>
      </c>
      <c r="K11" s="9">
        <v>4.333333333333333</v>
      </c>
      <c r="L11" s="9">
        <v>3.6666666666666665</v>
      </c>
      <c r="M11" s="9">
        <v>2.8</v>
      </c>
      <c r="N11" s="9">
        <v>3</v>
      </c>
      <c r="O11" s="9">
        <v>2.5</v>
      </c>
      <c r="P11" s="9">
        <v>2.4</v>
      </c>
      <c r="Q11" s="9">
        <v>3.2</v>
      </c>
      <c r="R11" s="9">
        <v>4</v>
      </c>
      <c r="S11" s="9">
        <v>4.4000000000000004</v>
      </c>
      <c r="T11" s="9">
        <v>4.2</v>
      </c>
      <c r="U11" s="9">
        <v>2.5</v>
      </c>
      <c r="V11" s="9">
        <v>2.6</v>
      </c>
      <c r="W11" s="9">
        <v>4.4000000000000004</v>
      </c>
      <c r="X11" s="9">
        <v>3.75</v>
      </c>
      <c r="Y11" s="9">
        <v>4.2</v>
      </c>
    </row>
    <row r="12" spans="1:25" x14ac:dyDescent="0.2">
      <c r="A12" s="6" t="s">
        <v>21</v>
      </c>
      <c r="B12" s="7">
        <v>4</v>
      </c>
      <c r="C12" s="7">
        <v>3</v>
      </c>
      <c r="D12" s="8">
        <f t="shared" si="0"/>
        <v>0.75</v>
      </c>
      <c r="E12" s="9">
        <v>5</v>
      </c>
      <c r="F12" s="9">
        <v>4.666666666666667</v>
      </c>
      <c r="G12" s="9">
        <v>3.6666666666666665</v>
      </c>
      <c r="H12" s="9">
        <v>3.6666666666666665</v>
      </c>
      <c r="I12" s="9">
        <v>4</v>
      </c>
      <c r="J12" s="9">
        <v>4.333333333333333</v>
      </c>
      <c r="K12" s="9">
        <v>5</v>
      </c>
      <c r="L12" s="9">
        <v>4</v>
      </c>
      <c r="M12" s="9">
        <v>3.5</v>
      </c>
      <c r="N12" s="9">
        <v>4</v>
      </c>
      <c r="O12" s="9">
        <v>3.5</v>
      </c>
      <c r="P12" s="9">
        <v>3.3333333333333335</v>
      </c>
      <c r="Q12" s="9">
        <v>3.3333333333333335</v>
      </c>
      <c r="R12" s="9">
        <v>5</v>
      </c>
      <c r="S12" s="9">
        <v>4.666666666666667</v>
      </c>
      <c r="T12" s="9">
        <v>5</v>
      </c>
      <c r="U12" s="9">
        <v>3.6666666666666665</v>
      </c>
      <c r="V12" s="9">
        <v>2.3333333333333335</v>
      </c>
      <c r="W12" s="9">
        <v>5</v>
      </c>
      <c r="X12" s="9">
        <v>5</v>
      </c>
      <c r="Y12" s="9">
        <v>5</v>
      </c>
    </row>
    <row r="13" spans="1:25" x14ac:dyDescent="0.2">
      <c r="A13" s="6" t="s">
        <v>31</v>
      </c>
      <c r="B13" s="7">
        <v>12</v>
      </c>
      <c r="C13" s="7">
        <v>7</v>
      </c>
      <c r="D13" s="8">
        <f t="shared" si="0"/>
        <v>0.58333333333333337</v>
      </c>
      <c r="E13" s="9">
        <v>4</v>
      </c>
      <c r="F13" s="9">
        <v>3.5</v>
      </c>
      <c r="G13" s="9">
        <v>3</v>
      </c>
      <c r="H13" s="9">
        <v>3.2857142857142856</v>
      </c>
      <c r="I13" s="9">
        <v>3</v>
      </c>
      <c r="J13" s="9">
        <v>3.8</v>
      </c>
      <c r="K13" s="9">
        <v>3.4285714285714284</v>
      </c>
      <c r="L13" s="9">
        <v>3</v>
      </c>
      <c r="M13" s="9">
        <v>2.5</v>
      </c>
      <c r="N13" s="9">
        <v>3.75</v>
      </c>
      <c r="O13" s="9">
        <v>3.25</v>
      </c>
      <c r="P13" s="9">
        <v>3.6666666666666665</v>
      </c>
      <c r="Q13" s="9">
        <v>3.6</v>
      </c>
      <c r="R13" s="9">
        <v>4</v>
      </c>
      <c r="S13" s="9">
        <v>3.75</v>
      </c>
      <c r="T13" s="9">
        <v>3.5714285714285716</v>
      </c>
      <c r="U13" s="9">
        <v>3.1428571428571428</v>
      </c>
      <c r="V13" s="9">
        <v>2.3333333333333335</v>
      </c>
      <c r="W13" s="9">
        <v>3.7142857142857144</v>
      </c>
      <c r="X13" s="9">
        <v>3</v>
      </c>
      <c r="Y13" s="9">
        <v>3.5</v>
      </c>
    </row>
    <row r="14" spans="1:25" x14ac:dyDescent="0.2">
      <c r="A14" s="6" t="s">
        <v>22</v>
      </c>
      <c r="B14" s="7">
        <v>61</v>
      </c>
      <c r="C14" s="7">
        <v>32</v>
      </c>
      <c r="D14" s="8">
        <f t="shared" si="0"/>
        <v>0.52459016393442626</v>
      </c>
      <c r="E14" s="9">
        <v>4.5517241379310347</v>
      </c>
      <c r="F14" s="9">
        <v>4.5333333333333332</v>
      </c>
      <c r="G14" s="9">
        <v>4.290322580645161</v>
      </c>
      <c r="H14" s="9">
        <v>4</v>
      </c>
      <c r="I14" s="9">
        <v>4.4545454545454541</v>
      </c>
      <c r="J14" s="9">
        <v>4.125</v>
      </c>
      <c r="K14" s="9">
        <v>4.46875</v>
      </c>
      <c r="L14" s="9">
        <v>4.2333333333333334</v>
      </c>
      <c r="M14" s="9">
        <v>4.0344827586206895</v>
      </c>
      <c r="N14" s="9">
        <v>4.375</v>
      </c>
      <c r="O14" s="9">
        <v>4.5555555555555554</v>
      </c>
      <c r="P14" s="9">
        <v>3.5333333333333332</v>
      </c>
      <c r="Q14" s="9">
        <v>4.161290322580645</v>
      </c>
      <c r="R14" s="9">
        <v>4.4000000000000004</v>
      </c>
      <c r="S14" s="9">
        <v>4.4333333333333336</v>
      </c>
      <c r="T14" s="9">
        <v>4.5</v>
      </c>
      <c r="U14" s="9">
        <v>4.15625</v>
      </c>
      <c r="V14" s="9">
        <v>3.46875</v>
      </c>
      <c r="W14" s="9">
        <v>4.40625</v>
      </c>
      <c r="X14" s="9">
        <v>3.96875</v>
      </c>
      <c r="Y14" s="9">
        <v>4.34375</v>
      </c>
    </row>
    <row r="15" spans="1:25" ht="24" x14ac:dyDescent="0.2">
      <c r="A15" s="6" t="s">
        <v>23</v>
      </c>
      <c r="B15" s="7">
        <v>29</v>
      </c>
      <c r="C15" s="7">
        <v>11</v>
      </c>
      <c r="D15" s="8">
        <f t="shared" si="0"/>
        <v>0.37931034482758619</v>
      </c>
      <c r="E15" s="9">
        <v>4.5999999999999996</v>
      </c>
      <c r="F15" s="9">
        <v>4.4444444444444446</v>
      </c>
      <c r="G15" s="9">
        <v>4.2</v>
      </c>
      <c r="H15" s="9">
        <v>4.3</v>
      </c>
      <c r="I15" s="9">
        <v>3.75</v>
      </c>
      <c r="J15" s="9">
        <v>4.4545454545454541</v>
      </c>
      <c r="K15" s="9">
        <v>4.9090909090909092</v>
      </c>
      <c r="L15" s="9">
        <v>4.3</v>
      </c>
      <c r="M15" s="9">
        <v>4.2</v>
      </c>
      <c r="N15" s="9">
        <v>4.833333333333333</v>
      </c>
      <c r="O15" s="9">
        <v>4.7777777777777777</v>
      </c>
      <c r="P15" s="9">
        <v>4</v>
      </c>
      <c r="Q15" s="9">
        <v>4.0909090909090908</v>
      </c>
      <c r="R15" s="9">
        <v>4.6363636363636367</v>
      </c>
      <c r="S15" s="9">
        <v>4.5999999999999996</v>
      </c>
      <c r="T15" s="9">
        <v>4.3636363636363633</v>
      </c>
      <c r="U15" s="9">
        <v>4.1818181818181817</v>
      </c>
      <c r="V15" s="9">
        <v>3.3636363636363638</v>
      </c>
      <c r="W15" s="9">
        <v>4.8181818181818183</v>
      </c>
      <c r="X15" s="9">
        <v>4.0999999999999996</v>
      </c>
      <c r="Y15" s="9">
        <v>4.5454545454545459</v>
      </c>
    </row>
    <row r="16" spans="1:25" ht="36" x14ac:dyDescent="0.2">
      <c r="A16" s="6" t="s">
        <v>24</v>
      </c>
      <c r="B16" s="7">
        <v>33</v>
      </c>
      <c r="C16" s="7">
        <v>18</v>
      </c>
      <c r="D16" s="8">
        <f t="shared" si="0"/>
        <v>0.54545454545454541</v>
      </c>
      <c r="E16" s="9">
        <v>3.3076923076923075</v>
      </c>
      <c r="F16" s="9">
        <v>3.5294117647058822</v>
      </c>
      <c r="G16" s="9">
        <v>3</v>
      </c>
      <c r="H16" s="9">
        <v>2.8235294117647061</v>
      </c>
      <c r="I16" s="9">
        <v>3.75</v>
      </c>
      <c r="J16" s="9">
        <v>3.8125</v>
      </c>
      <c r="K16" s="9">
        <v>3.7222222222222223</v>
      </c>
      <c r="L16" s="9">
        <v>2.4705882352941178</v>
      </c>
      <c r="M16" s="9">
        <v>2.4375</v>
      </c>
      <c r="N16" s="9">
        <v>3.75</v>
      </c>
      <c r="O16" s="9">
        <v>3.2</v>
      </c>
      <c r="P16" s="9">
        <v>2.4615384615384617</v>
      </c>
      <c r="Q16" s="9">
        <v>3.1428571428571428</v>
      </c>
      <c r="R16" s="9">
        <v>4.2352941176470589</v>
      </c>
      <c r="S16" s="9">
        <v>3.8666666666666667</v>
      </c>
      <c r="T16" s="9">
        <v>4.125</v>
      </c>
      <c r="U16" s="9">
        <v>3.2222222222222223</v>
      </c>
      <c r="V16" s="9">
        <v>3</v>
      </c>
      <c r="W16" s="9">
        <v>4</v>
      </c>
      <c r="X16" s="9">
        <v>2.6470588235294117</v>
      </c>
      <c r="Y16" s="9">
        <v>3.3888888888888888</v>
      </c>
    </row>
    <row r="17" spans="1:25" ht="24" x14ac:dyDescent="0.2">
      <c r="A17" s="6" t="s">
        <v>32</v>
      </c>
      <c r="B17" s="7">
        <v>8</v>
      </c>
      <c r="C17" s="7">
        <v>5</v>
      </c>
      <c r="D17" s="8">
        <f t="shared" si="0"/>
        <v>0.625</v>
      </c>
      <c r="E17" s="9">
        <v>3.75</v>
      </c>
      <c r="F17" s="9">
        <v>3.75</v>
      </c>
      <c r="G17" s="9">
        <v>4</v>
      </c>
      <c r="H17" s="9">
        <v>3.25</v>
      </c>
      <c r="I17" s="9">
        <v>3.6666666666666665</v>
      </c>
      <c r="J17" s="9">
        <v>3</v>
      </c>
      <c r="K17" s="9">
        <v>3</v>
      </c>
      <c r="L17" s="9">
        <v>3.75</v>
      </c>
      <c r="M17" s="9">
        <v>2.8</v>
      </c>
      <c r="N17" s="9">
        <v>3.6666666666666665</v>
      </c>
      <c r="O17" s="9">
        <v>3</v>
      </c>
      <c r="P17" s="9">
        <v>1</v>
      </c>
      <c r="Q17" s="9">
        <v>3</v>
      </c>
      <c r="R17" s="9">
        <v>3.75</v>
      </c>
      <c r="S17" s="9">
        <v>3</v>
      </c>
      <c r="T17" s="9">
        <v>4</v>
      </c>
      <c r="U17" s="9">
        <v>3.2</v>
      </c>
      <c r="V17" s="9">
        <v>2</v>
      </c>
      <c r="W17" s="9">
        <v>3.6</v>
      </c>
      <c r="X17" s="9">
        <v>3.75</v>
      </c>
      <c r="Y17" s="9">
        <v>4</v>
      </c>
    </row>
    <row r="18" spans="1:25" ht="24" x14ac:dyDescent="0.2">
      <c r="A18" s="6" t="s">
        <v>25</v>
      </c>
      <c r="B18" s="7">
        <v>27</v>
      </c>
      <c r="C18" s="7">
        <v>15</v>
      </c>
      <c r="D18" s="8">
        <f t="shared" si="0"/>
        <v>0.55555555555555558</v>
      </c>
      <c r="E18" s="9">
        <v>4.4000000000000004</v>
      </c>
      <c r="F18" s="9">
        <v>4.2</v>
      </c>
      <c r="G18" s="9">
        <v>3.5714285714285716</v>
      </c>
      <c r="H18" s="9">
        <v>3.6153846153846154</v>
      </c>
      <c r="I18" s="9">
        <v>4.4285714285714288</v>
      </c>
      <c r="J18" s="9">
        <v>4.333333333333333</v>
      </c>
      <c r="K18" s="9">
        <v>4.4000000000000004</v>
      </c>
      <c r="L18" s="9">
        <v>3.6428571428571428</v>
      </c>
      <c r="M18" s="9">
        <v>3.5</v>
      </c>
      <c r="N18" s="9">
        <v>4.0999999999999996</v>
      </c>
      <c r="O18" s="9">
        <v>4</v>
      </c>
      <c r="P18" s="9">
        <v>3.7692307692307692</v>
      </c>
      <c r="Q18" s="9">
        <v>4.0769230769230766</v>
      </c>
      <c r="R18" s="9">
        <v>4.7333333333333334</v>
      </c>
      <c r="S18" s="9">
        <v>4.666666666666667</v>
      </c>
      <c r="T18" s="9">
        <v>4.5333333333333332</v>
      </c>
      <c r="U18" s="9">
        <v>3.8666666666666667</v>
      </c>
      <c r="V18" s="9">
        <v>3.6</v>
      </c>
      <c r="W18" s="9">
        <v>4.5999999999999996</v>
      </c>
      <c r="X18" s="9">
        <v>3.6153846153846154</v>
      </c>
      <c r="Y18" s="9">
        <v>4.4666666666666668</v>
      </c>
    </row>
    <row r="19" spans="1:25" x14ac:dyDescent="0.2">
      <c r="A19" s="6" t="s">
        <v>26</v>
      </c>
      <c r="B19" s="7">
        <v>110</v>
      </c>
      <c r="C19" s="7">
        <v>27</v>
      </c>
      <c r="D19" s="8">
        <f t="shared" si="0"/>
        <v>0.24545454545454545</v>
      </c>
      <c r="E19" s="9">
        <v>3.6</v>
      </c>
      <c r="F19" s="9">
        <v>3.52</v>
      </c>
      <c r="G19" s="9">
        <v>3.4615384615384617</v>
      </c>
      <c r="H19" s="9">
        <v>3.8</v>
      </c>
      <c r="I19" s="9">
        <v>3.8888888888888888</v>
      </c>
      <c r="J19" s="9">
        <v>3.9230769230769229</v>
      </c>
      <c r="K19" s="9">
        <v>4.1851851851851851</v>
      </c>
      <c r="L19" s="9">
        <v>3.8846153846153846</v>
      </c>
      <c r="M19" s="9">
        <v>3.3846153846153846</v>
      </c>
      <c r="N19" s="9">
        <v>3.8947368421052633</v>
      </c>
      <c r="O19" s="9">
        <v>3.5263157894736841</v>
      </c>
      <c r="P19" s="9">
        <v>3</v>
      </c>
      <c r="Q19" s="9">
        <v>3.44</v>
      </c>
      <c r="R19" s="9">
        <v>4.24</v>
      </c>
      <c r="S19" s="9">
        <v>4.2222222222222223</v>
      </c>
      <c r="T19" s="9">
        <v>4.1851851851851851</v>
      </c>
      <c r="U19" s="9">
        <v>3.9230769230769229</v>
      </c>
      <c r="V19" s="9">
        <v>2.9629629629629628</v>
      </c>
      <c r="W19" s="9">
        <v>4.1851851851851851</v>
      </c>
      <c r="X19" s="9">
        <v>3.2916666666666665</v>
      </c>
      <c r="Y19" s="9">
        <v>3.8888888888888888</v>
      </c>
    </row>
    <row r="20" spans="1:25" ht="36" x14ac:dyDescent="0.2">
      <c r="A20" s="6" t="s">
        <v>27</v>
      </c>
      <c r="B20" s="7">
        <v>7</v>
      </c>
      <c r="C20" s="7">
        <v>7</v>
      </c>
      <c r="D20" s="8">
        <f t="shared" si="0"/>
        <v>1</v>
      </c>
      <c r="E20" s="9">
        <v>4.1428571428571432</v>
      </c>
      <c r="F20" s="9">
        <v>3.8333333333333335</v>
      </c>
      <c r="G20" s="9">
        <v>3.4285714285714284</v>
      </c>
      <c r="H20" s="9">
        <v>3.7142857142857144</v>
      </c>
      <c r="I20" s="9">
        <v>4.333333333333333</v>
      </c>
      <c r="J20" s="9">
        <v>3.7142857142857144</v>
      </c>
      <c r="K20" s="9">
        <v>3.7142857142857144</v>
      </c>
      <c r="L20" s="9">
        <v>3.8333333333333335</v>
      </c>
      <c r="M20" s="9">
        <v>3.2857142857142856</v>
      </c>
      <c r="N20" s="9">
        <v>4.25</v>
      </c>
      <c r="O20" s="9">
        <v>3</v>
      </c>
      <c r="P20" s="9">
        <v>3</v>
      </c>
      <c r="Q20" s="9">
        <v>3.5714285714285716</v>
      </c>
      <c r="R20" s="9">
        <v>4.1428571428571432</v>
      </c>
      <c r="S20" s="9">
        <v>4.5</v>
      </c>
      <c r="T20" s="9">
        <v>4.1428571428571432</v>
      </c>
      <c r="U20" s="9">
        <v>4</v>
      </c>
      <c r="V20" s="9">
        <v>3</v>
      </c>
      <c r="W20" s="9">
        <v>4.2857142857142856</v>
      </c>
      <c r="X20" s="9">
        <v>3.4</v>
      </c>
      <c r="Y20" s="9">
        <v>4</v>
      </c>
    </row>
    <row r="21" spans="1:25" ht="24" x14ac:dyDescent="0.2">
      <c r="A21" s="6" t="s">
        <v>51</v>
      </c>
      <c r="B21" s="7">
        <v>3</v>
      </c>
      <c r="C21" s="7">
        <v>2</v>
      </c>
      <c r="D21" s="8">
        <f t="shared" si="0"/>
        <v>0.66666666666666663</v>
      </c>
      <c r="E21" s="9">
        <v>4.5</v>
      </c>
      <c r="F21" s="9">
        <v>5</v>
      </c>
      <c r="G21" s="9">
        <v>4.5</v>
      </c>
      <c r="H21" s="9">
        <v>4.5</v>
      </c>
      <c r="I21" s="9"/>
      <c r="J21" s="9">
        <v>5</v>
      </c>
      <c r="K21" s="9">
        <v>5</v>
      </c>
      <c r="L21" s="9">
        <v>4</v>
      </c>
      <c r="M21" s="9">
        <v>3</v>
      </c>
      <c r="N21" s="9">
        <v>4</v>
      </c>
      <c r="O21" s="9"/>
      <c r="P21" s="9">
        <v>2</v>
      </c>
      <c r="Q21" s="9">
        <v>4</v>
      </c>
      <c r="R21" s="9">
        <v>5</v>
      </c>
      <c r="S21" s="9">
        <v>4.5</v>
      </c>
      <c r="T21" s="9">
        <v>4.5</v>
      </c>
      <c r="U21" s="9">
        <v>3</v>
      </c>
      <c r="V21" s="9">
        <v>2</v>
      </c>
      <c r="W21" s="9">
        <v>5</v>
      </c>
      <c r="X21" s="9">
        <v>4</v>
      </c>
      <c r="Y21" s="9">
        <v>4</v>
      </c>
    </row>
    <row r="22" spans="1:25" ht="24" x14ac:dyDescent="0.2">
      <c r="A22" s="6" t="s">
        <v>28</v>
      </c>
      <c r="B22" s="7">
        <v>19</v>
      </c>
      <c r="C22" s="7">
        <v>7</v>
      </c>
      <c r="D22" s="8">
        <f t="shared" si="0"/>
        <v>0.36842105263157893</v>
      </c>
      <c r="E22" s="9">
        <v>4</v>
      </c>
      <c r="F22" s="9">
        <v>3.6</v>
      </c>
      <c r="G22" s="9">
        <v>3.7142857142857144</v>
      </c>
      <c r="H22" s="9">
        <v>3.2</v>
      </c>
      <c r="I22" s="9">
        <v>4.5</v>
      </c>
      <c r="J22" s="9">
        <v>4.7142857142857144</v>
      </c>
      <c r="K22" s="9">
        <v>4.7142857142857144</v>
      </c>
      <c r="L22" s="9">
        <v>4</v>
      </c>
      <c r="M22" s="9">
        <v>3.5714285714285716</v>
      </c>
      <c r="N22" s="9">
        <v>4</v>
      </c>
      <c r="O22" s="9">
        <v>4.4285714285714288</v>
      </c>
      <c r="P22" s="9">
        <v>3.5714285714285716</v>
      </c>
      <c r="Q22" s="9">
        <v>4.5999999999999996</v>
      </c>
      <c r="R22" s="9">
        <v>4.666666666666667</v>
      </c>
      <c r="S22" s="9">
        <v>4.833333333333333</v>
      </c>
      <c r="T22" s="9">
        <v>4.333333333333333</v>
      </c>
      <c r="U22" s="9">
        <v>4.333333333333333</v>
      </c>
      <c r="V22" s="9">
        <v>3.5</v>
      </c>
      <c r="W22" s="9">
        <v>4.666666666666667</v>
      </c>
      <c r="X22" s="9">
        <v>2.8333333333333335</v>
      </c>
      <c r="Y22" s="9">
        <v>4.5</v>
      </c>
    </row>
    <row r="23" spans="1:25" ht="25.5" customHeight="1" x14ac:dyDescent="0.2">
      <c r="A23" s="4" t="s">
        <v>39</v>
      </c>
      <c r="B23" s="10"/>
      <c r="C23" s="10"/>
      <c r="D23" s="8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5" x14ac:dyDescent="0.2">
      <c r="A24" s="5" t="s">
        <v>33</v>
      </c>
      <c r="B24" s="7">
        <f>SUM(B3,B6,B10:B12)</f>
        <v>75</v>
      </c>
      <c r="C24" s="7">
        <f>SUM(C3,C6,C10:C12)</f>
        <v>42</v>
      </c>
      <c r="D24" s="8">
        <f t="shared" si="0"/>
        <v>0.56000000000000005</v>
      </c>
      <c r="E24" s="9">
        <v>4.1111111111111107</v>
      </c>
      <c r="F24" s="9">
        <v>3.8918918918918921</v>
      </c>
      <c r="G24" s="9">
        <v>3.763157894736842</v>
      </c>
      <c r="H24" s="9">
        <v>3.1621621621621623</v>
      </c>
      <c r="I24" s="9">
        <v>3.7</v>
      </c>
      <c r="J24" s="9">
        <v>3.9444444444444446</v>
      </c>
      <c r="K24" s="9">
        <v>4.333333333333333</v>
      </c>
      <c r="L24" s="9">
        <v>4.0285714285714285</v>
      </c>
      <c r="M24" s="9">
        <v>3.4285714285714284</v>
      </c>
      <c r="N24" s="9">
        <v>4.0357142857142856</v>
      </c>
      <c r="O24" s="9">
        <v>3.4444444444444446</v>
      </c>
      <c r="P24" s="9">
        <v>2.5428571428571427</v>
      </c>
      <c r="Q24" s="9">
        <v>3.1666666666666665</v>
      </c>
      <c r="R24" s="9">
        <v>4</v>
      </c>
      <c r="S24" s="9">
        <v>4.0857142857142854</v>
      </c>
      <c r="T24" s="9">
        <v>4.384615384615385</v>
      </c>
      <c r="U24" s="9">
        <v>3.8055555555555554</v>
      </c>
      <c r="V24" s="9">
        <v>2.8974358974358974</v>
      </c>
      <c r="W24" s="9">
        <v>4.25</v>
      </c>
      <c r="X24" s="9">
        <v>3.6486486486486487</v>
      </c>
      <c r="Y24" s="9">
        <v>4</v>
      </c>
    </row>
    <row r="25" spans="1:25" ht="15" x14ac:dyDescent="0.2">
      <c r="A25" s="5" t="s">
        <v>34</v>
      </c>
      <c r="B25" s="7">
        <f>SUM(B5,B21)</f>
        <v>70</v>
      </c>
      <c r="C25" s="7">
        <f>SUM(C5,C21)</f>
        <v>32</v>
      </c>
      <c r="D25" s="8">
        <f t="shared" si="0"/>
        <v>0.45714285714285713</v>
      </c>
      <c r="E25" s="9">
        <v>3.347826086956522</v>
      </c>
      <c r="F25" s="9">
        <v>3.3571428571428572</v>
      </c>
      <c r="G25" s="9">
        <v>2.9</v>
      </c>
      <c r="H25" s="9">
        <v>3.1666666666666665</v>
      </c>
      <c r="I25" s="9">
        <v>2.5</v>
      </c>
      <c r="J25" s="9">
        <v>4.032258064516129</v>
      </c>
      <c r="K25" s="9">
        <v>4.32258064516129</v>
      </c>
      <c r="L25" s="9">
        <v>3.12</v>
      </c>
      <c r="M25" s="9">
        <v>2.8</v>
      </c>
      <c r="N25" s="9">
        <v>3.375</v>
      </c>
      <c r="O25" s="9">
        <v>3.4615384615384617</v>
      </c>
      <c r="P25" s="9">
        <v>3.1428571428571428</v>
      </c>
      <c r="Q25" s="9">
        <v>3.3461538461538463</v>
      </c>
      <c r="R25" s="9">
        <v>4.4516129032258061</v>
      </c>
      <c r="S25" s="9">
        <v>4.5555555555555554</v>
      </c>
      <c r="T25" s="9">
        <v>4.3</v>
      </c>
      <c r="U25" s="9">
        <v>3.6153846153846154</v>
      </c>
      <c r="V25" s="9">
        <v>2.6296296296296298</v>
      </c>
      <c r="W25" s="9">
        <v>4.5483870967741939</v>
      </c>
      <c r="X25" s="9">
        <v>2.4814814814814814</v>
      </c>
      <c r="Y25" s="9">
        <v>3.8275862068965516</v>
      </c>
    </row>
    <row r="26" spans="1:25" ht="15" x14ac:dyDescent="0.2">
      <c r="A26" s="5" t="s">
        <v>35</v>
      </c>
      <c r="B26" s="7">
        <f>SUM(B4,B19)</f>
        <v>168</v>
      </c>
      <c r="C26" s="7">
        <f>SUM(C4,C19)</f>
        <v>48</v>
      </c>
      <c r="D26" s="8">
        <f t="shared" si="0"/>
        <v>0.2857142857142857</v>
      </c>
      <c r="E26" s="9">
        <v>3.9318181818181817</v>
      </c>
      <c r="F26" s="9">
        <v>3.7826086956521738</v>
      </c>
      <c r="G26" s="9">
        <v>3.5319148936170213</v>
      </c>
      <c r="H26" s="9">
        <v>3.7777777777777777</v>
      </c>
      <c r="I26" s="9">
        <v>4</v>
      </c>
      <c r="J26" s="9">
        <v>3.9555555555555557</v>
      </c>
      <c r="K26" s="9">
        <v>4.229166666666667</v>
      </c>
      <c r="L26" s="9">
        <v>4.0217391304347823</v>
      </c>
      <c r="M26" s="9">
        <v>3.5531914893617023</v>
      </c>
      <c r="N26" s="9">
        <v>3.9166666666666665</v>
      </c>
      <c r="O26" s="9">
        <v>3.6111111111111112</v>
      </c>
      <c r="P26" s="9">
        <v>3.1162790697674421</v>
      </c>
      <c r="Q26" s="9">
        <v>3.558139534883721</v>
      </c>
      <c r="R26" s="9">
        <v>4.3555555555555552</v>
      </c>
      <c r="S26" s="9">
        <v>4.270833333333333</v>
      </c>
      <c r="T26" s="9">
        <v>4.333333333333333</v>
      </c>
      <c r="U26" s="9">
        <v>3.8085106382978724</v>
      </c>
      <c r="V26" s="9">
        <v>2.9791666666666665</v>
      </c>
      <c r="W26" s="9">
        <v>4.2978723404255321</v>
      </c>
      <c r="X26" s="9">
        <v>3.4318181818181817</v>
      </c>
      <c r="Y26" s="9">
        <v>4.020833333333333</v>
      </c>
    </row>
    <row r="27" spans="1:25" ht="15" x14ac:dyDescent="0.2">
      <c r="A27" s="5" t="s">
        <v>36</v>
      </c>
      <c r="B27" s="7">
        <f>SUM(B7,B8,B9)</f>
        <v>82</v>
      </c>
      <c r="C27" s="7">
        <f>SUM(C7,C8,C9)</f>
        <v>47</v>
      </c>
      <c r="D27" s="8">
        <f t="shared" si="0"/>
        <v>0.57317073170731703</v>
      </c>
      <c r="E27" s="9">
        <v>4.0232558139534884</v>
      </c>
      <c r="F27" s="9">
        <v>4.1162790697674421</v>
      </c>
      <c r="G27" s="9">
        <v>3.8</v>
      </c>
      <c r="H27" s="9">
        <v>3.9249999999999998</v>
      </c>
      <c r="I27" s="9">
        <v>3.9</v>
      </c>
      <c r="J27" s="9">
        <v>3.5555555555555554</v>
      </c>
      <c r="K27" s="9">
        <v>4.0222222222222221</v>
      </c>
      <c r="L27" s="9">
        <v>4.0697674418604652</v>
      </c>
      <c r="M27" s="9">
        <v>3.6511627906976742</v>
      </c>
      <c r="N27" s="9">
        <v>4.0333333333333332</v>
      </c>
      <c r="O27" s="9">
        <v>3.8421052631578947</v>
      </c>
      <c r="P27" s="9">
        <v>2.6764705882352939</v>
      </c>
      <c r="Q27" s="9">
        <v>3.4594594594594597</v>
      </c>
      <c r="R27" s="9">
        <v>3.9750000000000001</v>
      </c>
      <c r="S27" s="9">
        <v>4.0270270270270272</v>
      </c>
      <c r="T27" s="9">
        <v>4.2</v>
      </c>
      <c r="U27" s="9">
        <v>3.5777777777777779</v>
      </c>
      <c r="V27" s="9">
        <v>2.9777777777777779</v>
      </c>
      <c r="W27" s="9">
        <v>4.0444444444444443</v>
      </c>
      <c r="X27" s="9">
        <v>3.5238095238095237</v>
      </c>
      <c r="Y27" s="9">
        <v>3.8444444444444446</v>
      </c>
    </row>
    <row r="28" spans="1:25" ht="15" x14ac:dyDescent="0.2">
      <c r="A28" s="5" t="s">
        <v>37</v>
      </c>
      <c r="B28" s="7">
        <f>SUM(B13:B18,B20,B22)</f>
        <v>196</v>
      </c>
      <c r="C28" s="7">
        <f>SUM(C13:C18,C20,C22)</f>
        <v>102</v>
      </c>
      <c r="D28" s="8">
        <f t="shared" si="0"/>
        <v>0.52040816326530615</v>
      </c>
      <c r="E28" s="9">
        <v>4.213483146067416</v>
      </c>
      <c r="F28" s="9">
        <v>4.0869565217391308</v>
      </c>
      <c r="G28" s="9">
        <v>3.75</v>
      </c>
      <c r="H28" s="9">
        <v>3.6129032258064515</v>
      </c>
      <c r="I28" s="9">
        <v>4.1714285714285717</v>
      </c>
      <c r="J28" s="9">
        <v>4.0927835051546388</v>
      </c>
      <c r="K28" s="9">
        <v>4.2079207920792081</v>
      </c>
      <c r="L28" s="9">
        <v>3.6808510638297873</v>
      </c>
      <c r="M28" s="9">
        <v>3.4468085106382977</v>
      </c>
      <c r="N28" s="9">
        <v>4.1904761904761907</v>
      </c>
      <c r="O28" s="9">
        <v>4.1886792452830193</v>
      </c>
      <c r="P28" s="9">
        <v>3.3488372093023258</v>
      </c>
      <c r="Q28" s="9">
        <v>3.8777777777777778</v>
      </c>
      <c r="R28" s="9">
        <v>4.4000000000000004</v>
      </c>
      <c r="S28" s="9">
        <v>4.3793103448275863</v>
      </c>
      <c r="T28" s="9">
        <v>4.3030303030303028</v>
      </c>
      <c r="U28" s="9">
        <v>3.8316831683168315</v>
      </c>
      <c r="V28" s="9">
        <v>3.22</v>
      </c>
      <c r="W28" s="9">
        <v>4.326732673267327</v>
      </c>
      <c r="X28" s="9">
        <v>3.5161290322580645</v>
      </c>
      <c r="Y28" s="9">
        <v>4.1313131313131315</v>
      </c>
    </row>
    <row r="29" spans="1:25" ht="26.25" customHeight="1" x14ac:dyDescent="0.2">
      <c r="A29" s="5" t="s">
        <v>38</v>
      </c>
      <c r="B29" s="2">
        <f>SUM(B3:B22)</f>
        <v>591</v>
      </c>
      <c r="C29" s="2">
        <f>SUM(C3:C22)</f>
        <v>271</v>
      </c>
      <c r="D29" s="11">
        <f t="shared" si="0"/>
        <v>0.45854483925549916</v>
      </c>
      <c r="E29" s="12">
        <v>4.0255319148936168</v>
      </c>
      <c r="F29" s="12">
        <v>3.9227642276422765</v>
      </c>
      <c r="G29" s="12">
        <v>3.62109375</v>
      </c>
      <c r="H29" s="12">
        <v>3.5714285714285716</v>
      </c>
      <c r="I29" s="12">
        <v>3.9466666666666668</v>
      </c>
      <c r="J29" s="12">
        <v>3.9448818897637796</v>
      </c>
      <c r="K29" s="12">
        <v>4.2107279693486586</v>
      </c>
      <c r="L29" s="12">
        <v>3.8065843621399176</v>
      </c>
      <c r="M29" s="12">
        <v>3.4344262295081966</v>
      </c>
      <c r="N29" s="12">
        <v>4.0057803468208091</v>
      </c>
      <c r="O29" s="12">
        <v>3.8273381294964031</v>
      </c>
      <c r="P29" s="12">
        <v>3.0530973451327434</v>
      </c>
      <c r="Q29" s="12">
        <v>3.5818965517241379</v>
      </c>
      <c r="R29" s="12">
        <v>4.2679999999999998</v>
      </c>
      <c r="S29" s="12">
        <v>4.2777777777777777</v>
      </c>
      <c r="T29" s="12">
        <v>4.3026819923371651</v>
      </c>
      <c r="U29" s="12">
        <v>3.7568627450980392</v>
      </c>
      <c r="V29" s="12">
        <v>3.0231660231660231</v>
      </c>
      <c r="W29" s="12">
        <v>4.2878787878787881</v>
      </c>
      <c r="X29" s="12">
        <v>3.4074074074074074</v>
      </c>
      <c r="Y29" s="12">
        <v>4.0077220077220082</v>
      </c>
    </row>
  </sheetData>
  <sortState xmlns:xlrd2="http://schemas.microsoft.com/office/spreadsheetml/2017/richdata2" ref="A19:R28">
    <sortCondition ref="A19"/>
  </sortState>
  <mergeCells count="7">
    <mergeCell ref="R1:S1"/>
    <mergeCell ref="T1:Y1"/>
    <mergeCell ref="A1:A2"/>
    <mergeCell ref="B1:B2"/>
    <mergeCell ref="C1:C2"/>
    <mergeCell ref="D1:D2"/>
    <mergeCell ref="E1:Q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4" ma:contentTypeDescription="Crear nuevo documento." ma:contentTypeScope="" ma:versionID="e13456ffbb9c0ce6ffbae812eac2dd32">
  <xsd:schema xmlns:xsd="http://www.w3.org/2001/XMLSchema" xmlns:xs="http://www.w3.org/2001/XMLSchema" xmlns:p="http://schemas.microsoft.com/office/2006/metadata/properties" xmlns:ns2="064799f5-a73b-4ff1-8fe6-6344afeef39e" xmlns:ns3="9e25231a-f3f5-49be-87f6-e32b8ba66f8d" xmlns:ns4="5b57d22d-0ec8-451b-bcf0-279f33863e76" targetNamespace="http://schemas.microsoft.com/office/2006/metadata/properties" ma:root="true" ma:fieldsID="08c5488919f7dc41bfa7dbef109761eb" ns2:_="" ns3:_="" ns4:_="">
    <xsd:import namespace="064799f5-a73b-4ff1-8fe6-6344afeef39e"/>
    <xsd:import namespace="9e25231a-f3f5-49be-87f6-e32b8ba66f8d"/>
    <xsd:import namespace="5b57d22d-0ec8-451b-bcf0-279f33863e76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7d22d-0ec8-451b-bcf0-279f33863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Props1.xml><?xml version="1.0" encoding="utf-8"?>
<ds:datastoreItem xmlns:ds="http://schemas.openxmlformats.org/officeDocument/2006/customXml" ds:itemID="{394A81EC-B30F-40F5-8FC6-D2DFD42166C9}"/>
</file>

<file path=customXml/itemProps2.xml><?xml version="1.0" encoding="utf-8"?>
<ds:datastoreItem xmlns:ds="http://schemas.openxmlformats.org/officeDocument/2006/customXml" ds:itemID="{7711D85A-114A-4956-8C81-703CDE1B7EA6}"/>
</file>

<file path=customXml/itemProps3.xml><?xml version="1.0" encoding="utf-8"?>
<ds:datastoreItem xmlns:ds="http://schemas.openxmlformats.org/officeDocument/2006/customXml" ds:itemID="{742DA62B-09D9-4EB9-86E6-0022386757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Cobo Salcines, Beatriz</dc:creator>
  <cp:lastModifiedBy>Cobo Salcines, Beatriz</cp:lastModifiedBy>
  <dcterms:created xsi:type="dcterms:W3CDTF">2016-03-07T08:28:55Z</dcterms:created>
  <dcterms:modified xsi:type="dcterms:W3CDTF">2026-03-20T09:48:50Z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