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9-SATISFACCIÓN PROGRAMA FORMATIVO\2022-2023\Doctorado\"/>
    </mc:Choice>
  </mc:AlternateContent>
  <xr:revisionPtr revIDLastSave="0" documentId="13_ncr:1_{6A0C4D6F-8373-4A8C-9408-B0EF9979E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s UC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2" i="7"/>
  <c r="D13" i="7"/>
  <c r="D14" i="7"/>
  <c r="D15" i="7"/>
  <c r="D16" i="7"/>
  <c r="D17" i="7"/>
  <c r="D18" i="7"/>
  <c r="D19" i="7"/>
  <c r="D20" i="7"/>
  <c r="D22" i="7"/>
  <c r="C24" i="7" l="1"/>
  <c r="C25" i="7"/>
  <c r="C26" i="7"/>
  <c r="C27" i="7"/>
  <c r="C28" i="7"/>
  <c r="B28" i="7"/>
  <c r="B27" i="7"/>
  <c r="B26" i="7"/>
  <c r="B25" i="7"/>
  <c r="B24" i="7"/>
  <c r="D4" i="7"/>
  <c r="D5" i="7"/>
  <c r="D3" i="7"/>
  <c r="B29" i="7"/>
  <c r="D28" i="7" l="1"/>
  <c r="D25" i="7"/>
  <c r="D26" i="7"/>
  <c r="D27" i="7"/>
  <c r="D24" i="7"/>
  <c r="C29" i="7"/>
  <c r="D29" i="7" l="1"/>
</calcChain>
</file>

<file path=xl/sharedStrings.xml><?xml version="1.0" encoding="utf-8"?>
<sst xmlns="http://schemas.openxmlformats.org/spreadsheetml/2006/main" count="49" uniqueCount="49">
  <si>
    <t>Encuestas</t>
  </si>
  <si>
    <t>ATENCIÓN AL DOCTORANDO</t>
  </si>
  <si>
    <t>1. Atención prestada por el Personal de Administración y Servicios durante todo el desarrollo de mi doctorado.</t>
  </si>
  <si>
    <t>2. Procedimientos a mi disposición para realizar quejas y sugerencias.</t>
  </si>
  <si>
    <t>3. Seguimiento de mi Tesis doctoral durante todo el doctorado.</t>
  </si>
  <si>
    <t>4. Proceso de control, depósito y publicación de mi Tesis doctoral.</t>
  </si>
  <si>
    <t>5. Campus Virtual (información, tramitación y consultas).</t>
  </si>
  <si>
    <t>6. Fondos bibliográficos y bases de datos.</t>
  </si>
  <si>
    <t>7. Instalaciones generales de la Escuela de Doctorado.</t>
  </si>
  <si>
    <t>8. Infraestructuras de investigación disponibles a lo largo de toda mi tesis doctoral.</t>
  </si>
  <si>
    <t>9. Lugar donde he desarrollado mi investigación.</t>
  </si>
  <si>
    <t>SATISFACCIÓN GENERAL</t>
  </si>
  <si>
    <t>Doctorandos</t>
  </si>
  <si>
    <t xml:space="preserve">PLAN </t>
  </si>
  <si>
    <t>Doctorado en Biología Molecular y Biomedicina</t>
  </si>
  <si>
    <t>Doctorado en Ingeniería Civil</t>
  </si>
  <si>
    <t>Participación</t>
  </si>
  <si>
    <t>Doctorado en Ciencias Jurídicas y Empresariales</t>
  </si>
  <si>
    <t>Doctorado en Ciencia y Tecnología</t>
  </si>
  <si>
    <t>Doctorado en Ingeniería Industrial: Tecnologías de Diseño y Producción Industrial</t>
  </si>
  <si>
    <t>Doctorado en Ciencias de la Antigüedad</t>
  </si>
  <si>
    <t>Doctorado en Tecnologías de la Información y Comunicaciones en Redes Móviles</t>
  </si>
  <si>
    <t>TOTAL UC</t>
  </si>
  <si>
    <t>Doctorado en Arqueología Prehistórica</t>
  </si>
  <si>
    <t>Doctorado en Equidad e Innovación en Educación</t>
  </si>
  <si>
    <t>Doctorado en Ingeniería Ambiental</t>
  </si>
  <si>
    <t>Doctorado en Medicina y Ciencias de la Salud</t>
  </si>
  <si>
    <t>Doctorado en Historia Contemporánea</t>
  </si>
  <si>
    <t>Doctorado en Química Teórica y Modelización Computacional</t>
  </si>
  <si>
    <t>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</si>
  <si>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</si>
  <si>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</si>
  <si>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</si>
  <si>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</si>
  <si>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</si>
  <si>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10. Financiación para la realización de la Tesis Doctoral (contratos de trabajo como investigador/a, ayudas para asistencia a Congresos, Seminarios, Estancias en el extranjero, publicaciones, etc.).]</t>
  </si>
  <si>
    <t>11. Accesibilidad a la información de fuentes de financiación disponibles (ayudas para movilidad, bolsas de viaje, ofertas de empleo como personal investigador, becas predoctorales, etc.) desde los diferentes canales de comunicación de la UC]</t>
  </si>
  <si>
    <t>INSTALACIONES, INFRAESTRUCTURAS Y FINANCIACIÓN</t>
  </si>
  <si>
    <t>Doctorado en Geografía e Historia</t>
  </si>
  <si>
    <t>Doctorado en Historia Moderna</t>
  </si>
  <si>
    <t>Doctorado en Economía: Instrumentos del Análisis Económico</t>
  </si>
  <si>
    <t>Doctorado en Ingeniería de Costas, Hidrobiología y Gestión de Sistemas Acuáticos</t>
  </si>
  <si>
    <t>Doctorado en Ingeniería Náutica, Marina y Radioelectrónica Naval</t>
  </si>
  <si>
    <t>Doctorado en Ingeniería Química, de la Energía y de Procesos</t>
  </si>
  <si>
    <t>Doctorado en Patrimonio Arquitectónico, Civil, Urbanístico y Rehabilitación de Construcciones Existentes</t>
  </si>
  <si>
    <t>13. Resultados de aprendizaje.</t>
  </si>
  <si>
    <t>14. Cumplimiento de las expectativas iniciales.</t>
  </si>
  <si>
    <t>15. Satisfacción general con el Programa de Doctorado.</t>
  </si>
  <si>
    <t xml:space="preserve">12. Actividades formativas específicas del Programa de Doctorado (distintas de las transversales).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</si>
</sst>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F868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3AF3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0" xfId="0" applyAlignment="1"/>
    <xf numFmtId="2" fontId="0" fillId="0" borderId="1" xfId="0" applyNumberForma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0" fillId="0" borderId="1" xfId="0" applyBorder="1" applyAlignment="1"/>
    <xf numFmtId="9" fontId="5" fillId="0" borderId="1" xfId="4" applyFont="1" applyBorder="1" applyAlignment="1">
      <alignment horizontal="center" vertical="center"/>
    </xf>
    <xf numFmtId="9" fontId="0" fillId="0" borderId="0" xfId="4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8" fillId="5" borderId="1" xfId="5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8" borderId="1" xfId="5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_Hoja1 2" xfId="3" xr:uid="{00000000-0005-0000-0000-000002000000}"/>
    <cellStyle name="Normal_Hoja1_Valoración general" xfId="5" xr:uid="{85AA18A8-8DE8-4248-89A6-77A50DA7CB74}"/>
    <cellStyle name="Porcentaje" xfId="4" builtinId="5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3AF36"/>
      <color rgb="FFF4B223"/>
      <color rgb="FF4F868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abSelected="1" zoomScale="85" zoomScaleNormal="85" workbookViewId="0">
      <selection sqref="A1:A2"/>
    </sheetView>
  </sheetViews>
  <sheetFormatPr baseColWidth="10" defaultRowHeight="12.75" x14ac:dyDescent="0.2"/>
  <cols>
    <col min="1" max="1" width="84.7109375" style="1" bestFit="1" customWidth="1"/>
    <col min="2" max="2" width="12.85546875" style="1" customWidth="1"/>
    <col min="3" max="3" width="11.42578125" style="1"/>
    <col min="4" max="4" width="13.7109375" style="1" customWidth="1"/>
    <col min="5" max="16" width="15.7109375" style="1" customWidth="1"/>
    <col min="17" max="16384" width="11.42578125" style="1"/>
  </cols>
  <sheetData>
    <row r="1" spans="1:19" ht="47.25" customHeight="1" x14ac:dyDescent="0.2">
      <c r="A1" s="25" t="s">
        <v>13</v>
      </c>
      <c r="B1" s="25" t="s">
        <v>12</v>
      </c>
      <c r="C1" s="25" t="s">
        <v>0</v>
      </c>
      <c r="D1" s="25" t="s">
        <v>16</v>
      </c>
      <c r="E1" s="24" t="s">
        <v>1</v>
      </c>
      <c r="F1" s="24"/>
      <c r="G1" s="24"/>
      <c r="H1" s="24"/>
      <c r="I1" s="21" t="s">
        <v>37</v>
      </c>
      <c r="J1" s="22"/>
      <c r="K1" s="22"/>
      <c r="L1" s="22"/>
      <c r="M1" s="22"/>
      <c r="N1" s="22"/>
      <c r="O1" s="23"/>
      <c r="P1" s="19" t="s">
        <v>11</v>
      </c>
      <c r="Q1" s="20"/>
      <c r="R1" s="20"/>
      <c r="S1" s="20"/>
    </row>
    <row r="2" spans="1:19" ht="237.75" customHeight="1" x14ac:dyDescent="0.2">
      <c r="A2" s="25"/>
      <c r="B2" s="25"/>
      <c r="C2" s="25"/>
      <c r="D2" s="25"/>
      <c r="E2" s="15" t="s">
        <v>2</v>
      </c>
      <c r="F2" s="15" t="s">
        <v>3</v>
      </c>
      <c r="G2" s="15" t="s">
        <v>4</v>
      </c>
      <c r="H2" s="15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35</v>
      </c>
      <c r="O2" s="16" t="s">
        <v>36</v>
      </c>
      <c r="P2" s="17" t="s">
        <v>48</v>
      </c>
      <c r="Q2" s="17" t="s">
        <v>45</v>
      </c>
      <c r="R2" s="17" t="s">
        <v>46</v>
      </c>
      <c r="S2" s="17" t="s">
        <v>47</v>
      </c>
    </row>
    <row r="3" spans="1:19" x14ac:dyDescent="0.2">
      <c r="A3" s="12" t="s">
        <v>23</v>
      </c>
      <c r="B3" s="5">
        <v>2</v>
      </c>
      <c r="C3" s="5">
        <v>1</v>
      </c>
      <c r="D3" s="6">
        <f>C3/B3</f>
        <v>0.5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A4" s="12" t="s">
        <v>14</v>
      </c>
      <c r="B4" s="5">
        <v>15</v>
      </c>
      <c r="C4" s="5">
        <v>8</v>
      </c>
      <c r="D4" s="6">
        <f t="shared" ref="D4:D22" si="0">C4/B4</f>
        <v>0.53333333333333333</v>
      </c>
      <c r="E4" s="2">
        <v>4</v>
      </c>
      <c r="F4" s="2">
        <v>3.1666666666666665</v>
      </c>
      <c r="G4" s="2">
        <v>4.25</v>
      </c>
      <c r="H4" s="2">
        <v>3.875</v>
      </c>
      <c r="I4" s="2">
        <v>3.875</v>
      </c>
      <c r="J4" s="2">
        <v>3.5714285714285716</v>
      </c>
      <c r="K4" s="2">
        <v>3.7142857142857144</v>
      </c>
      <c r="L4" s="2">
        <v>3.875</v>
      </c>
      <c r="M4" s="2">
        <v>3.875</v>
      </c>
      <c r="N4" s="2">
        <v>3.75</v>
      </c>
      <c r="O4" s="2">
        <v>3.625</v>
      </c>
      <c r="P4" s="2">
        <v>3.2857142857142856</v>
      </c>
      <c r="Q4" s="2">
        <v>4</v>
      </c>
      <c r="R4" s="2">
        <v>4</v>
      </c>
      <c r="S4" s="2">
        <v>4.125</v>
      </c>
    </row>
    <row r="5" spans="1:19" x14ac:dyDescent="0.2">
      <c r="A5" s="12" t="s">
        <v>18</v>
      </c>
      <c r="B5" s="5">
        <v>15</v>
      </c>
      <c r="C5" s="5">
        <v>5</v>
      </c>
      <c r="D5" s="6">
        <f t="shared" si="0"/>
        <v>0.33333333333333331</v>
      </c>
      <c r="E5" s="2">
        <v>4</v>
      </c>
      <c r="F5" s="2">
        <v>4</v>
      </c>
      <c r="G5" s="2">
        <v>3.6</v>
      </c>
      <c r="H5" s="2">
        <v>3.6</v>
      </c>
      <c r="I5" s="2">
        <v>4</v>
      </c>
      <c r="J5" s="2">
        <v>4</v>
      </c>
      <c r="K5" s="2">
        <v>4.25</v>
      </c>
      <c r="L5" s="2">
        <v>4.2</v>
      </c>
      <c r="M5" s="2">
        <v>4.5999999999999996</v>
      </c>
      <c r="N5" s="2">
        <v>4.25</v>
      </c>
      <c r="O5" s="2">
        <v>3.75</v>
      </c>
      <c r="P5" s="2">
        <v>3.2</v>
      </c>
      <c r="Q5" s="2">
        <v>3.6</v>
      </c>
      <c r="R5" s="2">
        <v>4</v>
      </c>
      <c r="S5" s="2">
        <v>4</v>
      </c>
    </row>
    <row r="6" spans="1:19" x14ac:dyDescent="0.2">
      <c r="A6" s="12" t="s">
        <v>20</v>
      </c>
      <c r="B6" s="13">
        <v>1</v>
      </c>
      <c r="C6" s="5">
        <v>1</v>
      </c>
      <c r="D6" s="6">
        <f t="shared" si="0"/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">
      <c r="A7" s="12" t="s">
        <v>17</v>
      </c>
      <c r="B7" s="5">
        <v>5</v>
      </c>
      <c r="C7" s="5">
        <v>5</v>
      </c>
      <c r="D7" s="6">
        <f t="shared" si="0"/>
        <v>1</v>
      </c>
      <c r="E7" s="2">
        <v>5</v>
      </c>
      <c r="F7" s="2">
        <v>5</v>
      </c>
      <c r="G7" s="2">
        <v>5</v>
      </c>
      <c r="H7" s="2">
        <v>5</v>
      </c>
      <c r="I7" s="2">
        <v>4.5999999999999996</v>
      </c>
      <c r="J7" s="2">
        <v>5</v>
      </c>
      <c r="K7" s="2">
        <v>5</v>
      </c>
      <c r="L7" s="2">
        <v>4.8</v>
      </c>
      <c r="M7" s="2">
        <v>4.8</v>
      </c>
      <c r="N7" s="2">
        <v>4</v>
      </c>
      <c r="O7" s="2">
        <v>4.2</v>
      </c>
      <c r="P7" s="2">
        <v>4.2</v>
      </c>
      <c r="Q7" s="2">
        <v>4.8</v>
      </c>
      <c r="R7" s="2">
        <v>4.5999999999999996</v>
      </c>
      <c r="S7" s="2">
        <v>4.5999999999999996</v>
      </c>
    </row>
    <row r="8" spans="1:19" x14ac:dyDescent="0.2">
      <c r="A8" s="12" t="s">
        <v>40</v>
      </c>
      <c r="B8" s="5">
        <v>3</v>
      </c>
      <c r="C8" s="5">
        <v>1</v>
      </c>
      <c r="D8" s="6">
        <f t="shared" si="0"/>
        <v>0.33333333333333331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">
      <c r="A9" s="12" t="s">
        <v>24</v>
      </c>
      <c r="B9" s="5">
        <v>1</v>
      </c>
      <c r="C9" s="5">
        <v>0</v>
      </c>
      <c r="D9" s="6">
        <f t="shared" si="0"/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2">
      <c r="A10" s="12" t="s">
        <v>38</v>
      </c>
      <c r="B10" s="5">
        <v>6</v>
      </c>
      <c r="C10" s="5">
        <v>2</v>
      </c>
      <c r="D10" s="6">
        <f t="shared" si="0"/>
        <v>0.33333333333333331</v>
      </c>
      <c r="E10" s="2">
        <v>4.5</v>
      </c>
      <c r="F10" s="2">
        <v>4</v>
      </c>
      <c r="G10" s="2">
        <v>2</v>
      </c>
      <c r="H10" s="2">
        <v>4.5</v>
      </c>
      <c r="I10" s="2">
        <v>5</v>
      </c>
      <c r="J10" s="2">
        <v>5</v>
      </c>
      <c r="K10" s="2">
        <v>4</v>
      </c>
      <c r="L10" s="2">
        <v>2.5</v>
      </c>
      <c r="M10" s="2">
        <v>2.5</v>
      </c>
      <c r="N10" s="2">
        <v>0</v>
      </c>
      <c r="O10" s="2">
        <v>0</v>
      </c>
      <c r="P10" s="2">
        <v>3</v>
      </c>
      <c r="Q10" s="2">
        <v>3</v>
      </c>
      <c r="R10" s="2">
        <v>3.5</v>
      </c>
      <c r="S10" s="2">
        <v>3.5</v>
      </c>
    </row>
    <row r="11" spans="1:19" x14ac:dyDescent="0.2">
      <c r="A11" s="12" t="s">
        <v>27</v>
      </c>
      <c r="B11" s="5">
        <v>0</v>
      </c>
      <c r="C11" s="5">
        <v>0</v>
      </c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12" t="s">
        <v>39</v>
      </c>
      <c r="B12" s="5">
        <v>3</v>
      </c>
      <c r="C12" s="5">
        <v>1</v>
      </c>
      <c r="D12" s="6">
        <f t="shared" si="0"/>
        <v>0.33333333333333331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12" t="s">
        <v>25</v>
      </c>
      <c r="B13" s="5">
        <v>4</v>
      </c>
      <c r="C13" s="5">
        <v>2</v>
      </c>
      <c r="D13" s="6">
        <f t="shared" si="0"/>
        <v>0.5</v>
      </c>
      <c r="E13" s="2">
        <v>5</v>
      </c>
      <c r="F13" s="2">
        <v>5</v>
      </c>
      <c r="G13" s="2">
        <v>5</v>
      </c>
      <c r="H13" s="2">
        <v>4</v>
      </c>
      <c r="I13" s="2">
        <v>4</v>
      </c>
      <c r="J13" s="2">
        <v>4.5</v>
      </c>
      <c r="K13" s="2">
        <v>4.5</v>
      </c>
      <c r="L13" s="2">
        <v>4.5</v>
      </c>
      <c r="M13" s="2">
        <v>4.5</v>
      </c>
      <c r="N13" s="2">
        <v>2</v>
      </c>
      <c r="O13" s="2">
        <v>2.5</v>
      </c>
      <c r="P13" s="2">
        <v>3</v>
      </c>
      <c r="Q13" s="2">
        <v>5</v>
      </c>
      <c r="R13" s="2">
        <v>4</v>
      </c>
      <c r="S13" s="2">
        <v>4.5</v>
      </c>
    </row>
    <row r="14" spans="1:19" x14ac:dyDescent="0.2">
      <c r="A14" s="12" t="s">
        <v>15</v>
      </c>
      <c r="B14" s="5">
        <v>14</v>
      </c>
      <c r="C14" s="5">
        <v>7</v>
      </c>
      <c r="D14" s="6">
        <f t="shared" si="0"/>
        <v>0.5</v>
      </c>
      <c r="E14" s="2">
        <v>4.4285714285714288</v>
      </c>
      <c r="F14" s="2">
        <v>3.4</v>
      </c>
      <c r="G14" s="2">
        <v>4</v>
      </c>
      <c r="H14" s="2">
        <v>4</v>
      </c>
      <c r="I14" s="2">
        <v>4</v>
      </c>
      <c r="J14" s="2">
        <v>3.8</v>
      </c>
      <c r="K14" s="2">
        <v>4</v>
      </c>
      <c r="L14" s="2">
        <v>4</v>
      </c>
      <c r="M14" s="2">
        <v>4.5714285714285712</v>
      </c>
      <c r="N14" s="2">
        <v>3.7142857142857144</v>
      </c>
      <c r="O14" s="2">
        <v>3</v>
      </c>
      <c r="P14" s="2">
        <v>3.2857142857142856</v>
      </c>
      <c r="Q14" s="2">
        <v>3.4285714285714284</v>
      </c>
      <c r="R14" s="2">
        <v>3.5714285714285716</v>
      </c>
      <c r="S14" s="2">
        <v>3.5714285714285716</v>
      </c>
    </row>
    <row r="15" spans="1:19" x14ac:dyDescent="0.2">
      <c r="A15" s="12" t="s">
        <v>41</v>
      </c>
      <c r="B15" s="5">
        <v>6</v>
      </c>
      <c r="C15" s="5">
        <v>3</v>
      </c>
      <c r="D15" s="6">
        <f t="shared" si="0"/>
        <v>0.5</v>
      </c>
      <c r="E15" s="2">
        <v>4.333333333333333</v>
      </c>
      <c r="F15" s="2">
        <v>4.333333333333333</v>
      </c>
      <c r="G15" s="2">
        <v>5</v>
      </c>
      <c r="H15" s="2">
        <v>4.333333333333333</v>
      </c>
      <c r="I15" s="2">
        <v>3.6666666666666665</v>
      </c>
      <c r="J15" s="2">
        <v>4</v>
      </c>
      <c r="K15" s="2">
        <v>4</v>
      </c>
      <c r="L15" s="2">
        <v>4</v>
      </c>
      <c r="M15" s="2">
        <v>4.5</v>
      </c>
      <c r="N15" s="2">
        <v>2</v>
      </c>
      <c r="O15" s="2">
        <v>3</v>
      </c>
      <c r="P15" s="2">
        <v>3</v>
      </c>
      <c r="Q15" s="2">
        <v>4</v>
      </c>
      <c r="R15" s="2">
        <v>4.333333333333333</v>
      </c>
      <c r="S15" s="2">
        <v>4</v>
      </c>
    </row>
    <row r="16" spans="1:19" x14ac:dyDescent="0.2">
      <c r="A16" s="12" t="s">
        <v>19</v>
      </c>
      <c r="B16" s="5">
        <v>4</v>
      </c>
      <c r="C16" s="5">
        <v>2</v>
      </c>
      <c r="D16" s="6">
        <f t="shared" si="0"/>
        <v>0.5</v>
      </c>
      <c r="E16" s="2">
        <v>4.5</v>
      </c>
      <c r="F16" s="2">
        <v>4</v>
      </c>
      <c r="G16" s="2">
        <v>5</v>
      </c>
      <c r="H16" s="2">
        <v>5</v>
      </c>
      <c r="I16" s="2">
        <v>4.5</v>
      </c>
      <c r="J16" s="2">
        <v>5</v>
      </c>
      <c r="K16" s="2">
        <v>4.5</v>
      </c>
      <c r="L16" s="2">
        <v>4.5</v>
      </c>
      <c r="M16" s="2">
        <v>4.5</v>
      </c>
      <c r="N16" s="2">
        <v>4.5</v>
      </c>
      <c r="O16" s="2">
        <v>4.5</v>
      </c>
      <c r="P16" s="2">
        <v>4</v>
      </c>
      <c r="Q16" s="2">
        <v>4.5</v>
      </c>
      <c r="R16" s="2">
        <v>4.5</v>
      </c>
      <c r="S16" s="2">
        <v>4.5</v>
      </c>
    </row>
    <row r="17" spans="1:19" x14ac:dyDescent="0.2">
      <c r="A17" s="12" t="s">
        <v>42</v>
      </c>
      <c r="B17" s="5">
        <v>2</v>
      </c>
      <c r="C17" s="5">
        <v>1</v>
      </c>
      <c r="D17" s="6">
        <f t="shared" si="0"/>
        <v>0.5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12" t="s">
        <v>43</v>
      </c>
      <c r="B18" s="5">
        <v>6</v>
      </c>
      <c r="C18" s="5">
        <v>2</v>
      </c>
      <c r="D18" s="6">
        <f t="shared" si="0"/>
        <v>0.33333333333333331</v>
      </c>
      <c r="E18" s="2">
        <v>3.5</v>
      </c>
      <c r="F18" s="2">
        <v>2.5</v>
      </c>
      <c r="G18" s="2">
        <v>3</v>
      </c>
      <c r="H18" s="2">
        <v>3</v>
      </c>
      <c r="I18" s="2">
        <v>3.5</v>
      </c>
      <c r="J18" s="2">
        <v>3</v>
      </c>
      <c r="K18" s="2">
        <v>2</v>
      </c>
      <c r="L18" s="2">
        <v>2.5</v>
      </c>
      <c r="M18" s="2">
        <v>3.5</v>
      </c>
      <c r="N18" s="2">
        <v>3</v>
      </c>
      <c r="O18" s="2">
        <v>2</v>
      </c>
      <c r="P18" s="2">
        <v>2.5</v>
      </c>
      <c r="Q18" s="2">
        <v>3.5</v>
      </c>
      <c r="R18" s="2">
        <v>3.5</v>
      </c>
      <c r="S18" s="2">
        <v>3.5</v>
      </c>
    </row>
    <row r="19" spans="1:19" x14ac:dyDescent="0.2">
      <c r="A19" s="12" t="s">
        <v>26</v>
      </c>
      <c r="B19" s="5">
        <v>18</v>
      </c>
      <c r="C19" s="5">
        <v>7</v>
      </c>
      <c r="D19" s="6">
        <f t="shared" si="0"/>
        <v>0.3888888888888889</v>
      </c>
      <c r="E19" s="2">
        <v>4</v>
      </c>
      <c r="F19" s="2">
        <v>4.2</v>
      </c>
      <c r="G19" s="2">
        <v>3.5714285714285716</v>
      </c>
      <c r="H19" s="2">
        <v>4.1428571428571432</v>
      </c>
      <c r="I19" s="2">
        <v>3.4285714285714284</v>
      </c>
      <c r="J19" s="2">
        <v>3.75</v>
      </c>
      <c r="K19" s="2">
        <v>4</v>
      </c>
      <c r="L19" s="2">
        <v>3.5</v>
      </c>
      <c r="M19" s="2">
        <v>3.75</v>
      </c>
      <c r="N19" s="2">
        <v>2.6666666666666665</v>
      </c>
      <c r="O19" s="2">
        <v>2</v>
      </c>
      <c r="P19" s="2">
        <v>3.5</v>
      </c>
      <c r="Q19" s="2">
        <v>3.4285714285714284</v>
      </c>
      <c r="R19" s="2">
        <v>3.2857142857142856</v>
      </c>
      <c r="S19" s="2">
        <v>3.5714285714285716</v>
      </c>
    </row>
    <row r="20" spans="1:19" x14ac:dyDescent="0.2">
      <c r="A20" s="12" t="s">
        <v>44</v>
      </c>
      <c r="B20" s="13">
        <v>1</v>
      </c>
      <c r="C20" s="5">
        <v>0</v>
      </c>
      <c r="D20" s="6">
        <f t="shared" si="0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12" t="s">
        <v>28</v>
      </c>
      <c r="B21" s="5">
        <v>0</v>
      </c>
      <c r="C21" s="5">
        <v>0</v>
      </c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2" t="s">
        <v>21</v>
      </c>
      <c r="B22" s="5">
        <v>4</v>
      </c>
      <c r="C22" s="5">
        <v>3</v>
      </c>
      <c r="D22" s="6">
        <f t="shared" si="0"/>
        <v>0.75</v>
      </c>
      <c r="E22" s="2">
        <v>4</v>
      </c>
      <c r="F22" s="2"/>
      <c r="G22" s="2">
        <v>3.3333333333333335</v>
      </c>
      <c r="H22" s="2">
        <v>3.6666666666666665</v>
      </c>
      <c r="I22" s="2">
        <v>3.3333333333333335</v>
      </c>
      <c r="J22" s="2">
        <v>4</v>
      </c>
      <c r="K22" s="2">
        <v>4.333333333333333</v>
      </c>
      <c r="L22" s="2">
        <v>4.333333333333333</v>
      </c>
      <c r="M22" s="2">
        <v>4.666666666666667</v>
      </c>
      <c r="N22" s="2">
        <v>4</v>
      </c>
      <c r="O22" s="2">
        <v>3</v>
      </c>
      <c r="P22" s="2">
        <v>1</v>
      </c>
      <c r="Q22" s="2">
        <v>3.6666666666666665</v>
      </c>
      <c r="R22" s="2">
        <v>4</v>
      </c>
      <c r="S22" s="2">
        <v>4</v>
      </c>
    </row>
    <row r="23" spans="1:19" x14ac:dyDescent="0.2">
      <c r="A23" s="18" t="s">
        <v>29</v>
      </c>
      <c r="B23" s="7"/>
      <c r="C23" s="7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11" t="s">
        <v>30</v>
      </c>
      <c r="B24" s="5">
        <f>SUM(B3,B6,B10,B11,B12)</f>
        <v>12</v>
      </c>
      <c r="C24" s="5">
        <f>SUM(C3,C6,C10,C11,C12)</f>
        <v>5</v>
      </c>
      <c r="D24" s="6">
        <f t="shared" ref="D24:D29" si="1">C24/B24</f>
        <v>0.41666666666666669</v>
      </c>
      <c r="E24" s="2">
        <v>4.2</v>
      </c>
      <c r="F24" s="2">
        <v>4.2</v>
      </c>
      <c r="G24" s="2">
        <v>3.6</v>
      </c>
      <c r="H24" s="2">
        <v>4.4000000000000004</v>
      </c>
      <c r="I24" s="2">
        <v>4.2</v>
      </c>
      <c r="J24" s="2">
        <v>4.8</v>
      </c>
      <c r="K24" s="2">
        <v>4.2</v>
      </c>
      <c r="L24" s="2">
        <v>3.8</v>
      </c>
      <c r="M24" s="2">
        <v>3.8</v>
      </c>
      <c r="N24" s="2">
        <v>3</v>
      </c>
      <c r="O24" s="2">
        <v>2.6666666666666665</v>
      </c>
      <c r="P24" s="2">
        <v>3.4</v>
      </c>
      <c r="Q24" s="2">
        <v>4</v>
      </c>
      <c r="R24" s="2">
        <v>4.2</v>
      </c>
      <c r="S24" s="2">
        <v>4</v>
      </c>
    </row>
    <row r="25" spans="1:19" x14ac:dyDescent="0.2">
      <c r="A25" s="11" t="s">
        <v>31</v>
      </c>
      <c r="B25" s="5">
        <f>SUM(B5,B21)</f>
        <v>15</v>
      </c>
      <c r="C25" s="5">
        <f>SUM(C5,C21)</f>
        <v>5</v>
      </c>
      <c r="D25" s="6">
        <f t="shared" si="1"/>
        <v>0.33333333333333331</v>
      </c>
      <c r="E25" s="2">
        <v>4</v>
      </c>
      <c r="F25" s="2">
        <v>4</v>
      </c>
      <c r="G25" s="2">
        <v>3.6</v>
      </c>
      <c r="H25" s="2">
        <v>3.6</v>
      </c>
      <c r="I25" s="2">
        <v>4</v>
      </c>
      <c r="J25" s="2">
        <v>4</v>
      </c>
      <c r="K25" s="2">
        <v>4.25</v>
      </c>
      <c r="L25" s="2">
        <v>4.2</v>
      </c>
      <c r="M25" s="2">
        <v>4.5999999999999996</v>
      </c>
      <c r="N25" s="2">
        <v>4.25</v>
      </c>
      <c r="O25" s="2">
        <v>3.75</v>
      </c>
      <c r="P25" s="2">
        <v>3.2</v>
      </c>
      <c r="Q25" s="2">
        <v>3.6</v>
      </c>
      <c r="R25" s="2">
        <v>4</v>
      </c>
      <c r="S25" s="2">
        <v>4</v>
      </c>
    </row>
    <row r="26" spans="1:19" x14ac:dyDescent="0.2">
      <c r="A26" s="11" t="s">
        <v>32</v>
      </c>
      <c r="B26" s="5">
        <f>SUM(B4,B19)</f>
        <v>33</v>
      </c>
      <c r="C26" s="5">
        <f>SUM(C4,C19)</f>
        <v>15</v>
      </c>
      <c r="D26" s="6">
        <f t="shared" si="1"/>
        <v>0.45454545454545453</v>
      </c>
      <c r="E26" s="2">
        <v>4</v>
      </c>
      <c r="F26" s="2">
        <v>3.6363636363636362</v>
      </c>
      <c r="G26" s="2">
        <v>3.9333333333333331</v>
      </c>
      <c r="H26" s="2">
        <v>4</v>
      </c>
      <c r="I26" s="2">
        <v>3.6666666666666665</v>
      </c>
      <c r="J26" s="2">
        <v>3.6363636363636362</v>
      </c>
      <c r="K26" s="2">
        <v>3.8333333333333335</v>
      </c>
      <c r="L26" s="2">
        <v>3.75</v>
      </c>
      <c r="M26" s="2">
        <v>3.8333333333333335</v>
      </c>
      <c r="N26" s="2">
        <v>3.4545454545454546</v>
      </c>
      <c r="O26" s="2">
        <v>3.0833333333333335</v>
      </c>
      <c r="P26" s="2">
        <v>3.3846153846153846</v>
      </c>
      <c r="Q26" s="2">
        <v>3.7142857142857144</v>
      </c>
      <c r="R26" s="2">
        <v>3.6666666666666665</v>
      </c>
      <c r="S26" s="2">
        <v>3.8666666666666667</v>
      </c>
    </row>
    <row r="27" spans="1:19" x14ac:dyDescent="0.2">
      <c r="A27" s="11" t="s">
        <v>33</v>
      </c>
      <c r="B27" s="5">
        <f>SUM(B7:B9)</f>
        <v>9</v>
      </c>
      <c r="C27" s="5">
        <f>SUM(C7:C9)</f>
        <v>6</v>
      </c>
      <c r="D27" s="6">
        <f t="shared" si="1"/>
        <v>0.66666666666666663</v>
      </c>
      <c r="E27" s="2">
        <v>5</v>
      </c>
      <c r="F27" s="2">
        <v>5</v>
      </c>
      <c r="G27" s="2">
        <v>5</v>
      </c>
      <c r="H27" s="2">
        <v>5</v>
      </c>
      <c r="I27" s="2">
        <v>4.666666666666667</v>
      </c>
      <c r="J27" s="2">
        <v>5</v>
      </c>
      <c r="K27" s="2">
        <v>5</v>
      </c>
      <c r="L27" s="2">
        <v>4.833333333333333</v>
      </c>
      <c r="M27" s="2">
        <v>4.833333333333333</v>
      </c>
      <c r="N27" s="2">
        <v>4.166666666666667</v>
      </c>
      <c r="O27" s="2">
        <v>4.333333333333333</v>
      </c>
      <c r="P27" s="2">
        <v>4.333333333333333</v>
      </c>
      <c r="Q27" s="2">
        <v>4.833333333333333</v>
      </c>
      <c r="R27" s="2">
        <v>4.666666666666667</v>
      </c>
      <c r="S27" s="2">
        <v>4.666666666666667</v>
      </c>
    </row>
    <row r="28" spans="1:19" x14ac:dyDescent="0.2">
      <c r="A28" s="11" t="s">
        <v>34</v>
      </c>
      <c r="B28" s="5">
        <f>SUM(B13,B14,B15,B16,B17,B18,B20,B22)</f>
        <v>41</v>
      </c>
      <c r="C28" s="5">
        <f>SUM(C13,C14,C15,C16,C17,C18,C20,C22)</f>
        <v>20</v>
      </c>
      <c r="D28" s="6">
        <f t="shared" si="1"/>
        <v>0.48780487804878048</v>
      </c>
      <c r="E28" s="2">
        <v>4.3499999999999996</v>
      </c>
      <c r="F28" s="2">
        <v>3.6923076923076925</v>
      </c>
      <c r="G28" s="2">
        <v>4.1578947368421053</v>
      </c>
      <c r="H28" s="2">
        <v>4.05</v>
      </c>
      <c r="I28" s="2">
        <v>3.85</v>
      </c>
      <c r="J28" s="2">
        <v>3.9411764705882355</v>
      </c>
      <c r="K28" s="2">
        <v>3.9411764705882355</v>
      </c>
      <c r="L28" s="2">
        <v>4</v>
      </c>
      <c r="M28" s="2">
        <v>4.4736842105263159</v>
      </c>
      <c r="N28" s="2">
        <v>3.3529411764705883</v>
      </c>
      <c r="O28" s="2">
        <v>3</v>
      </c>
      <c r="P28" s="2">
        <v>3.1176470588235294</v>
      </c>
      <c r="Q28" s="2">
        <v>3.9</v>
      </c>
      <c r="R28" s="2">
        <v>3.9</v>
      </c>
      <c r="S28" s="2">
        <v>3.95</v>
      </c>
    </row>
    <row r="29" spans="1:19" x14ac:dyDescent="0.2">
      <c r="A29" s="14" t="s">
        <v>22</v>
      </c>
      <c r="B29" s="4">
        <f>SUM(B3:B22)</f>
        <v>110</v>
      </c>
      <c r="C29" s="4">
        <f>SUM(C3:C22)</f>
        <v>51</v>
      </c>
      <c r="D29" s="8">
        <f t="shared" si="1"/>
        <v>0.46363636363636362</v>
      </c>
      <c r="E29" s="3">
        <v>4.2745098039215685</v>
      </c>
      <c r="F29" s="3">
        <v>3.9722222222222223</v>
      </c>
      <c r="G29" s="3">
        <v>4.08</v>
      </c>
      <c r="H29" s="3">
        <v>4.1372549019607847</v>
      </c>
      <c r="I29" s="3">
        <v>3.9411764705882355</v>
      </c>
      <c r="J29" s="3">
        <v>4.1190476190476186</v>
      </c>
      <c r="K29" s="3">
        <v>4.1136363636363633</v>
      </c>
      <c r="L29" s="3">
        <v>4.0454545454545459</v>
      </c>
      <c r="M29" s="3">
        <v>4.2978723404255321</v>
      </c>
      <c r="N29" s="3">
        <v>3.5609756097560976</v>
      </c>
      <c r="O29" s="3">
        <v>3.2682926829268291</v>
      </c>
      <c r="P29" s="3">
        <v>3.3913043478260869</v>
      </c>
      <c r="Q29" s="3">
        <v>3.94</v>
      </c>
      <c r="R29" s="3">
        <v>3.96</v>
      </c>
      <c r="S29" s="3">
        <v>4.0196078431372548</v>
      </c>
    </row>
    <row r="30" spans="1:19" x14ac:dyDescent="0.2">
      <c r="A30" s="9"/>
      <c r="B30" s="10"/>
    </row>
    <row r="31" spans="1:19" x14ac:dyDescent="0.2">
      <c r="A31" s="9"/>
      <c r="B31" s="10"/>
    </row>
    <row r="32" spans="1:19" x14ac:dyDescent="0.2">
      <c r="A32" s="9"/>
      <c r="B32" s="10"/>
    </row>
  </sheetData>
  <mergeCells count="7">
    <mergeCell ref="P1:S1"/>
    <mergeCell ref="I1:O1"/>
    <mergeCell ref="E1:H1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ignoredErrors>
    <ignoredError sqref="B27:C2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8BAACA-750D-4620-9818-B76C7EA0AC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C9E561-998D-47FC-B3D5-08D27BFF4869}"/>
</file>

<file path=customXml/itemProps3.xml><?xml version="1.0" encoding="utf-8"?>
<ds:datastoreItem xmlns:ds="http://schemas.openxmlformats.org/officeDocument/2006/customXml" ds:itemID="{6C74CB4E-206E-4F77-91CC-460319DC45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dcterms:created xsi:type="dcterms:W3CDTF">2016-03-07T08:28:55Z</dcterms:created>
  <dcterms:modified xsi:type="dcterms:W3CDTF">2026-03-19T18:11:11Z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