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9-SATISFACCIÓN PROGRAMA FORMATIVO\2023-2024\PDI\Doctorado\"/>
    </mc:Choice>
  </mc:AlternateContent>
  <xr:revisionPtr revIDLastSave="0" documentId="13_ncr:1_{4266D04C-A31D-4998-90AD-BBC7ACA3309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ltado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7" l="1"/>
  <c r="C29" i="7" l="1"/>
  <c r="C28" i="7"/>
  <c r="C27" i="7"/>
  <c r="C26" i="7"/>
  <c r="D26" i="7" s="1"/>
  <c r="C25" i="7"/>
  <c r="D25" i="7" s="1"/>
  <c r="C24" i="7"/>
  <c r="B28" i="7"/>
  <c r="B27" i="7"/>
  <c r="B26" i="7"/>
  <c r="B25" i="7"/>
  <c r="B24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3" i="7"/>
  <c r="D27" i="7" l="1"/>
  <c r="D28" i="7"/>
  <c r="D24" i="7"/>
  <c r="D29" i="7"/>
</calcChain>
</file>

<file path=xl/sharedStrings.xml><?xml version="1.0" encoding="utf-8"?>
<sst xmlns="http://schemas.openxmlformats.org/spreadsheetml/2006/main" count="55" uniqueCount="55">
  <si>
    <t>SATISFACCIÓN GENERAL</t>
  </si>
  <si>
    <t>Participación</t>
  </si>
  <si>
    <t>ORGANIZACIÓN, PERSONAS Y RECURSOS</t>
  </si>
  <si>
    <t>RESULTADOS DEL APRENDIZAJE</t>
  </si>
  <si>
    <t>1. Mecanismos de coordinación con los que cuenta el Título.</t>
  </si>
  <si>
    <t>2. Información publicada en la página web sobre el Programa de Doctorado .</t>
  </si>
  <si>
    <t>3. Canales de comunicación utilizados por la EDUC y contenido de la información facilitada.</t>
  </si>
  <si>
    <t>4. Campus Virtual (Información, tramitación y  consultas).</t>
  </si>
  <si>
    <t>5. Programa de formación de supervisores, en caso de haber participado en él .</t>
  </si>
  <si>
    <t>6. Conocimientos previos con los que acceden los  doctorandos a los que coordina/supervisa.</t>
  </si>
  <si>
    <t>7. Compromiso  de los doctorandos  con el proceso  de aprendizaje.</t>
  </si>
  <si>
    <t>8. Atención prestada por el Personal de  Administración y Servicios de la EDUC.</t>
  </si>
  <si>
    <t>9. Recursos  que la EDUC y la Universidad ponen  a su disposición para el desempeño de su  labor en el Doctorado.</t>
  </si>
  <si>
    <t>10. Instalaciones generales de la Escuela de Doctorado.</t>
  </si>
  <si>
    <t>DOCTORADO EN BIOLOGÍA MOLECULAR Y BIOMEDICINA</t>
  </si>
  <si>
    <t>DOCTORADO EN CIENCIA Y TECNOLOGÍA</t>
  </si>
  <si>
    <t>DOCTORADO EN CIENCIAS DE LA ANTIGÜEDAD</t>
  </si>
  <si>
    <t>DOCTORADO EN CIENCIAS JURÍDICAS Y EMPRESARIALES</t>
  </si>
  <si>
    <t>DOCTORADO EN EQUIDAD E INNOVACIÓN EN EDUCACIÓN</t>
  </si>
  <si>
    <t>DOCTORADO EN GEOGRAFÍA E HISTORIA</t>
  </si>
  <si>
    <t>DOCTORADO EN HISTORIA CONTEMPORÁNEA</t>
  </si>
  <si>
    <t>DOCTORADO EN HISTORIA MODERNA</t>
  </si>
  <si>
    <t>DOCTORADO EN INGENIERÍA CIVIL</t>
  </si>
  <si>
    <t>DOCTORADO EN INGENIERÍA DE COSTAS HIDROBIOLOGÍA Y GESTIÓN DE SISTEMAS ACUÁTICOS</t>
  </si>
  <si>
    <t>DOCTORADO EN INGENIERÍA INDUSTRIAL: TECNOLOGÍAS DE DISEÑO Y PRODUCCIÓN INDUSTRIAL</t>
  </si>
  <si>
    <t>DOCTORADO EN INGENIERÍA QUÍMICA DE LA ENERGÍA Y DE PROCESOS</t>
  </si>
  <si>
    <t>DOCTORADO EN MEDICINA Y CIENCIAS DE LA SALUD</t>
  </si>
  <si>
    <t>DOCTORADO EN PATRIMONIO ARQUITECTÓNICO CIVIL URBANÍSTICO Y REHABILITACIÓN DE CONSTRUCCIONES EXISTENTES</t>
  </si>
  <si>
    <t>DOCTORADO EN TECNOLOGÍAS DE LA INFORMACIÓN Y COMUNICACIONES EN REDES MÓVILES</t>
  </si>
  <si>
    <t>DOCTORADO EN ARQUEOLOGÍA PREHISTÓRICA</t>
  </si>
  <si>
    <t>DOCTORADO EN ECONOMÍA: INSTRUMENTOS DEL ANÁLISIS ECONÓMICO</t>
  </si>
  <si>
    <t>DOCTORADO EN INGENIERÍA AMBIENTAL</t>
  </si>
  <si>
    <t>DOCTORADO EN INGENIERÍA NÁUTICA MARINA Y RADIOELECTRÓNICA NAVAL</t>
  </si>
  <si>
    <t>ARTES Y HUMANIDADES</t>
  </si>
  <si>
    <t>CIENCIAS</t>
  </si>
  <si>
    <t>CIENCIAS DE LA SALUD</t>
  </si>
  <si>
    <t>CIENCIAS SOCIALES Y JURIDICAS</t>
  </si>
  <si>
    <t>INGENIERÍA Y ARQUITECTURA</t>
  </si>
  <si>
    <t>TOTAL UC</t>
  </si>
  <si>
    <t>RAMA DE CONOCIMIENTO:</t>
  </si>
  <si>
    <t>Encuestas recibidas</t>
  </si>
  <si>
    <t>11. Recursos materiales con los que cuentan las entidades colaboradoras (empresas, organismos, institutos de investigación, etc.)</t>
  </si>
  <si>
    <t>Coordinadores, Tutores y Directores de Tesis</t>
  </si>
  <si>
    <t>DOCTORADO EN QUÍMICA TEÓRICA Y MODELIZACIÓN COMPUTACIONAL</t>
  </si>
  <si>
    <t>12. Financiación para la realización de la Tesis Doctoral (contratos de trabajo como investigador/a, ayudas para asistencia a Congresos, Seminarios, Estancias en el extranjero, publicaciones, etc.).</t>
  </si>
  <si>
    <t>13. Accesibilidad a la información de fuentes de financiación disponibles (ayudas para movilidad, bolsas de viaje, ofertas de empleo como personal investigador, becas predoctorales, etc.) desde los diferentes canales de comunicación de la UC.</t>
  </si>
  <si>
    <t>14. Resultados alcanzados por los doctorandos que usted coordina/ supervisa .</t>
  </si>
  <si>
    <t>15. Perfil con el que egresan los doctorandos del Título (cumplimiento de los objetivos  iniciales, nivel de conocimientos, habilidades y  competencias adquiridos por los  doctorandos, etc. ).</t>
  </si>
  <si>
    <t>16. Con su labor como Coordinador/Tutor/Director de tesis del Título.</t>
  </si>
  <si>
    <t>17. Con la carga de trabajo en el Programa de Doctorado.</t>
  </si>
  <si>
    <t>18. Con el reconocimiento académico de su dedicación al Programa de Doctorado.</t>
  </si>
  <si>
    <t>19. Con  los doctorandos.</t>
  </si>
  <si>
    <t>20. Con las actividades formativas propias del Programa de Doctorado.</t>
  </si>
  <si>
    <t>21. Con el Título, en general.</t>
  </si>
  <si>
    <t>PROGRAMA DE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</si>
</sst>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6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3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9" fontId="4" fillId="0" borderId="1" xfId="3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E2EAB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tabSelected="1" zoomScale="85" zoomScaleNormal="85" workbookViewId="0">
      <selection sqref="A1:A2"/>
    </sheetView>
  </sheetViews>
  <sheetFormatPr baseColWidth="10" defaultRowHeight="12" x14ac:dyDescent="0.2"/>
  <cols>
    <col min="1" max="1" width="47.140625" style="1" customWidth="1"/>
    <col min="2" max="2" width="21.140625" style="1" customWidth="1"/>
    <col min="3" max="3" width="13.5703125" style="1" customWidth="1"/>
    <col min="4" max="4" width="13.7109375" style="1" customWidth="1"/>
    <col min="5" max="22" width="15.7109375" style="1" customWidth="1"/>
    <col min="23" max="16384" width="11.42578125" style="1"/>
  </cols>
  <sheetData>
    <row r="1" spans="1:25" ht="47.25" customHeight="1" x14ac:dyDescent="0.2">
      <c r="A1" s="4" t="s">
        <v>54</v>
      </c>
      <c r="B1" s="4" t="s">
        <v>42</v>
      </c>
      <c r="C1" s="4" t="s">
        <v>40</v>
      </c>
      <c r="D1" s="4" t="s">
        <v>1</v>
      </c>
      <c r="E1" s="4" t="s">
        <v>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3</v>
      </c>
      <c r="S1" s="4"/>
      <c r="T1" s="4" t="s">
        <v>0</v>
      </c>
      <c r="U1" s="4"/>
      <c r="V1" s="4"/>
      <c r="W1" s="4"/>
      <c r="X1" s="4"/>
      <c r="Y1" s="4"/>
    </row>
    <row r="2" spans="1:25" ht="153" customHeight="1" x14ac:dyDescent="0.2">
      <c r="A2" s="4"/>
      <c r="B2" s="4"/>
      <c r="C2" s="4"/>
      <c r="D2" s="4"/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41</v>
      </c>
      <c r="P2" s="3" t="s">
        <v>44</v>
      </c>
      <c r="Q2" s="3" t="s">
        <v>45</v>
      </c>
      <c r="R2" s="3" t="s">
        <v>46</v>
      </c>
      <c r="S2" s="3" t="s">
        <v>47</v>
      </c>
      <c r="T2" s="3" t="s">
        <v>48</v>
      </c>
      <c r="U2" s="3" t="s">
        <v>49</v>
      </c>
      <c r="V2" s="3" t="s">
        <v>50</v>
      </c>
      <c r="W2" s="3" t="s">
        <v>51</v>
      </c>
      <c r="X2" s="3" t="s">
        <v>52</v>
      </c>
      <c r="Y2" s="3" t="s">
        <v>53</v>
      </c>
    </row>
    <row r="3" spans="1:25" ht="12" customHeight="1" x14ac:dyDescent="0.2">
      <c r="A3" s="6" t="s">
        <v>29</v>
      </c>
      <c r="B3" s="7">
        <v>16</v>
      </c>
      <c r="C3" s="7">
        <v>6</v>
      </c>
      <c r="D3" s="8">
        <f>C3/B3</f>
        <v>0.375</v>
      </c>
      <c r="E3" s="9">
        <v>3.6666666666666665</v>
      </c>
      <c r="F3" s="9">
        <v>3.6666666666666665</v>
      </c>
      <c r="G3" s="9">
        <v>2.6666666666666665</v>
      </c>
      <c r="H3" s="9">
        <v>3.5</v>
      </c>
      <c r="I3" s="9">
        <v>3.25</v>
      </c>
      <c r="J3" s="9">
        <v>3.5</v>
      </c>
      <c r="K3" s="9">
        <v>3.8333333333333335</v>
      </c>
      <c r="L3" s="9">
        <v>4</v>
      </c>
      <c r="M3" s="9">
        <v>2.8</v>
      </c>
      <c r="N3" s="9">
        <v>4.5</v>
      </c>
      <c r="O3" s="9">
        <v>3.5</v>
      </c>
      <c r="P3" s="9">
        <v>2</v>
      </c>
      <c r="Q3" s="9">
        <v>3</v>
      </c>
      <c r="R3" s="9">
        <v>4.5</v>
      </c>
      <c r="S3" s="9">
        <v>4.5</v>
      </c>
      <c r="T3" s="9">
        <v>3.8</v>
      </c>
      <c r="U3" s="9">
        <v>4.25</v>
      </c>
      <c r="V3" s="9">
        <v>2.8</v>
      </c>
      <c r="W3" s="9">
        <v>4.5</v>
      </c>
      <c r="X3" s="9">
        <v>3</v>
      </c>
      <c r="Y3" s="9">
        <v>3.6</v>
      </c>
    </row>
    <row r="4" spans="1:25" ht="24" x14ac:dyDescent="0.2">
      <c r="A4" s="6" t="s">
        <v>14</v>
      </c>
      <c r="B4" s="7">
        <v>56</v>
      </c>
      <c r="C4" s="7">
        <v>9</v>
      </c>
      <c r="D4" s="8">
        <f t="shared" ref="D4:D29" si="0">C4/B4</f>
        <v>0.16071428571428573</v>
      </c>
      <c r="E4" s="9">
        <v>3.625</v>
      </c>
      <c r="F4" s="9">
        <v>3.125</v>
      </c>
      <c r="G4" s="9">
        <v>2.8888888888888888</v>
      </c>
      <c r="H4" s="9">
        <v>3.375</v>
      </c>
      <c r="I4" s="9">
        <v>3</v>
      </c>
      <c r="J4" s="9">
        <v>3.6666666666666665</v>
      </c>
      <c r="K4" s="9">
        <v>4.1111111111111107</v>
      </c>
      <c r="L4" s="9">
        <v>3.3333333333333335</v>
      </c>
      <c r="M4" s="9">
        <v>2.25</v>
      </c>
      <c r="N4" s="9">
        <v>3.4285714285714284</v>
      </c>
      <c r="O4" s="9">
        <v>3.1428571428571428</v>
      </c>
      <c r="P4" s="9">
        <v>3.5</v>
      </c>
      <c r="Q4" s="9">
        <v>3.4285714285714284</v>
      </c>
      <c r="R4" s="9">
        <v>4.4444444444444446</v>
      </c>
      <c r="S4" s="9">
        <v>4.1111111111111107</v>
      </c>
      <c r="T4" s="9">
        <v>4</v>
      </c>
      <c r="U4" s="9">
        <v>2.8571428571428572</v>
      </c>
      <c r="V4" s="9">
        <v>2.25</v>
      </c>
      <c r="W4" s="9">
        <v>4.4285714285714288</v>
      </c>
      <c r="X4" s="9">
        <v>2.75</v>
      </c>
      <c r="Y4" s="9">
        <v>3.625</v>
      </c>
    </row>
    <row r="5" spans="1:25" x14ac:dyDescent="0.2">
      <c r="A5" s="6" t="s">
        <v>15</v>
      </c>
      <c r="B5" s="7">
        <v>76</v>
      </c>
      <c r="C5" s="7">
        <v>22</v>
      </c>
      <c r="D5" s="8">
        <f t="shared" si="0"/>
        <v>0.28947368421052633</v>
      </c>
      <c r="E5" s="9">
        <v>3.7142857142857144</v>
      </c>
      <c r="F5" s="9">
        <v>3.6666666666666665</v>
      </c>
      <c r="G5" s="9">
        <v>2.8636363636363638</v>
      </c>
      <c r="H5" s="9">
        <v>3.5</v>
      </c>
      <c r="I5" s="9">
        <v>3</v>
      </c>
      <c r="J5" s="9">
        <v>4.45</v>
      </c>
      <c r="K5" s="9">
        <v>4.4285714285714288</v>
      </c>
      <c r="L5" s="9">
        <v>2.736842105263158</v>
      </c>
      <c r="M5" s="9">
        <v>2.8823529411764706</v>
      </c>
      <c r="N5" s="9">
        <v>3.8</v>
      </c>
      <c r="O5" s="9">
        <v>4</v>
      </c>
      <c r="P5" s="9">
        <v>3.05</v>
      </c>
      <c r="Q5" s="9">
        <v>3.3333333333333335</v>
      </c>
      <c r="R5" s="9">
        <v>4.45</v>
      </c>
      <c r="S5" s="9">
        <v>4.4444444444444446</v>
      </c>
      <c r="T5" s="9">
        <v>4.4285714285714288</v>
      </c>
      <c r="U5" s="9">
        <v>3.6363636363636362</v>
      </c>
      <c r="V5" s="9">
        <v>2.5499999999999998</v>
      </c>
      <c r="W5" s="9">
        <v>4.5238095238095237</v>
      </c>
      <c r="X5" s="9">
        <v>3.3076923076923075</v>
      </c>
      <c r="Y5" s="9">
        <v>4.0526315789473681</v>
      </c>
    </row>
    <row r="6" spans="1:25" x14ac:dyDescent="0.2">
      <c r="A6" s="6" t="s">
        <v>16</v>
      </c>
      <c r="B6" s="7">
        <v>13</v>
      </c>
      <c r="C6" s="7">
        <v>6</v>
      </c>
      <c r="D6" s="8">
        <f t="shared" si="0"/>
        <v>0.46153846153846156</v>
      </c>
      <c r="E6" s="9">
        <v>4</v>
      </c>
      <c r="F6" s="9">
        <v>4.166666666666667</v>
      </c>
      <c r="G6" s="9">
        <v>4.166666666666667</v>
      </c>
      <c r="H6" s="9">
        <v>3.8</v>
      </c>
      <c r="I6" s="9">
        <v>3</v>
      </c>
      <c r="J6" s="9">
        <v>3.4</v>
      </c>
      <c r="K6" s="9">
        <v>3.8</v>
      </c>
      <c r="L6" s="9">
        <v>4.4000000000000004</v>
      </c>
      <c r="M6" s="9">
        <v>4.4000000000000004</v>
      </c>
      <c r="N6" s="9">
        <v>4.2</v>
      </c>
      <c r="O6" s="9">
        <v>3.75</v>
      </c>
      <c r="P6" s="9">
        <v>4</v>
      </c>
      <c r="Q6" s="9">
        <v>4</v>
      </c>
      <c r="R6" s="9">
        <v>4.2</v>
      </c>
      <c r="S6" s="9">
        <v>4</v>
      </c>
      <c r="T6" s="9">
        <v>4.4000000000000004</v>
      </c>
      <c r="U6" s="9">
        <v>3.5</v>
      </c>
      <c r="V6" s="9">
        <v>3</v>
      </c>
      <c r="W6" s="9">
        <v>4.2</v>
      </c>
      <c r="X6" s="9">
        <v>3.8</v>
      </c>
      <c r="Y6" s="9">
        <v>4.2</v>
      </c>
    </row>
    <row r="7" spans="1:25" ht="24" x14ac:dyDescent="0.2">
      <c r="A7" s="6" t="s">
        <v>17</v>
      </c>
      <c r="B7" s="7">
        <v>44</v>
      </c>
      <c r="C7" s="7">
        <v>15</v>
      </c>
      <c r="D7" s="8">
        <f t="shared" si="0"/>
        <v>0.34090909090909088</v>
      </c>
      <c r="E7" s="9">
        <v>3.2857142857142856</v>
      </c>
      <c r="F7" s="9">
        <v>3.0666666666666669</v>
      </c>
      <c r="G7" s="9">
        <v>3</v>
      </c>
      <c r="H7" s="9">
        <v>3.0714285714285716</v>
      </c>
      <c r="I7" s="9">
        <v>2.75</v>
      </c>
      <c r="J7" s="9">
        <v>3</v>
      </c>
      <c r="K7" s="9">
        <v>2.9333333333333331</v>
      </c>
      <c r="L7" s="9">
        <v>3</v>
      </c>
      <c r="M7" s="9">
        <v>2.5714285714285716</v>
      </c>
      <c r="N7" s="9">
        <v>3.2307692307692308</v>
      </c>
      <c r="O7" s="9">
        <v>2.8571428571428572</v>
      </c>
      <c r="P7" s="9">
        <v>2.2307692307692308</v>
      </c>
      <c r="Q7" s="9">
        <v>2.3333333333333335</v>
      </c>
      <c r="R7" s="9">
        <v>3.4285714285714284</v>
      </c>
      <c r="S7" s="9">
        <v>3.6923076923076925</v>
      </c>
      <c r="T7" s="9">
        <v>3.7333333333333334</v>
      </c>
      <c r="U7" s="9">
        <v>3</v>
      </c>
      <c r="V7" s="9">
        <v>2.4666666666666668</v>
      </c>
      <c r="W7" s="9">
        <v>3.0666666666666669</v>
      </c>
      <c r="X7" s="9">
        <v>2.4615384615384617</v>
      </c>
      <c r="Y7" s="9">
        <v>3.2666666666666666</v>
      </c>
    </row>
    <row r="8" spans="1:25" ht="24" x14ac:dyDescent="0.2">
      <c r="A8" s="6" t="s">
        <v>30</v>
      </c>
      <c r="B8" s="7">
        <v>20</v>
      </c>
      <c r="C8" s="7">
        <v>10</v>
      </c>
      <c r="D8" s="8">
        <f t="shared" si="0"/>
        <v>0.5</v>
      </c>
      <c r="E8" s="9">
        <v>3.2222222222222223</v>
      </c>
      <c r="F8" s="9">
        <v>3.375</v>
      </c>
      <c r="G8" s="9">
        <v>3.25</v>
      </c>
      <c r="H8" s="9">
        <v>3.4444444444444446</v>
      </c>
      <c r="I8" s="9">
        <v>3.8</v>
      </c>
      <c r="J8" s="9">
        <v>3.375</v>
      </c>
      <c r="K8" s="9">
        <v>3.875</v>
      </c>
      <c r="L8" s="9">
        <v>2.7777777777777777</v>
      </c>
      <c r="M8" s="9">
        <v>2.7777777777777777</v>
      </c>
      <c r="N8" s="9">
        <v>3.75</v>
      </c>
      <c r="O8" s="9">
        <v>3</v>
      </c>
      <c r="P8" s="9">
        <v>1.875</v>
      </c>
      <c r="Q8" s="9">
        <v>2.5555555555555554</v>
      </c>
      <c r="R8" s="9">
        <v>3.7142857142857144</v>
      </c>
      <c r="S8" s="9">
        <v>3.7142857142857144</v>
      </c>
      <c r="T8" s="9">
        <v>4</v>
      </c>
      <c r="U8" s="9">
        <v>3.2222222222222223</v>
      </c>
      <c r="V8" s="9">
        <v>2.3333333333333335</v>
      </c>
      <c r="W8" s="9">
        <v>3.5555555555555554</v>
      </c>
      <c r="X8" s="9">
        <v>2.625</v>
      </c>
      <c r="Y8" s="9">
        <v>3.5555555555555554</v>
      </c>
    </row>
    <row r="9" spans="1:25" ht="24" x14ac:dyDescent="0.2">
      <c r="A9" s="6" t="s">
        <v>18</v>
      </c>
      <c r="B9" s="7">
        <v>25</v>
      </c>
      <c r="C9" s="7">
        <v>8</v>
      </c>
      <c r="D9" s="8">
        <f t="shared" si="0"/>
        <v>0.32</v>
      </c>
      <c r="E9" s="9">
        <v>4</v>
      </c>
      <c r="F9" s="9">
        <v>3.875</v>
      </c>
      <c r="G9" s="9">
        <v>3.625</v>
      </c>
      <c r="H9" s="9">
        <v>3.7142857142857144</v>
      </c>
      <c r="I9" s="9">
        <v>4</v>
      </c>
      <c r="J9" s="9">
        <v>3.3333333333333335</v>
      </c>
      <c r="K9" s="9">
        <v>3.8571428571428572</v>
      </c>
      <c r="L9" s="9">
        <v>3.375</v>
      </c>
      <c r="M9" s="9">
        <v>3.125</v>
      </c>
      <c r="N9" s="9">
        <v>4</v>
      </c>
      <c r="O9" s="9">
        <v>2.25</v>
      </c>
      <c r="P9" s="9">
        <v>2.5714285714285716</v>
      </c>
      <c r="Q9" s="9">
        <v>3.3333333333333335</v>
      </c>
      <c r="R9" s="9">
        <v>3.75</v>
      </c>
      <c r="S9" s="9">
        <v>3.7142857142857144</v>
      </c>
      <c r="T9" s="9">
        <v>4.125</v>
      </c>
      <c r="U9" s="9">
        <v>3.875</v>
      </c>
      <c r="V9" s="9">
        <v>3</v>
      </c>
      <c r="W9" s="9">
        <v>4.125</v>
      </c>
      <c r="X9" s="9">
        <v>3.6</v>
      </c>
      <c r="Y9" s="9">
        <v>4</v>
      </c>
    </row>
    <row r="10" spans="1:25" x14ac:dyDescent="0.2">
      <c r="A10" s="6" t="s">
        <v>19</v>
      </c>
      <c r="B10" s="7">
        <v>29</v>
      </c>
      <c r="C10" s="7">
        <v>14</v>
      </c>
      <c r="D10" s="8">
        <f t="shared" si="0"/>
        <v>0.48275862068965519</v>
      </c>
      <c r="E10" s="9">
        <v>3.5833333333333335</v>
      </c>
      <c r="F10" s="9">
        <v>3.1538461538461537</v>
      </c>
      <c r="G10" s="9">
        <v>3.2307692307692308</v>
      </c>
      <c r="H10" s="9">
        <v>3.2142857142857144</v>
      </c>
      <c r="I10" s="9">
        <v>3.3333333333333335</v>
      </c>
      <c r="J10" s="9">
        <v>4</v>
      </c>
      <c r="K10" s="9">
        <v>4.25</v>
      </c>
      <c r="L10" s="9">
        <v>3.5833333333333335</v>
      </c>
      <c r="M10" s="9">
        <v>3.0909090909090908</v>
      </c>
      <c r="N10" s="9">
        <v>3.9</v>
      </c>
      <c r="O10" s="9">
        <v>3</v>
      </c>
      <c r="P10" s="9">
        <v>2.2222222222222223</v>
      </c>
      <c r="Q10" s="9">
        <v>2.4444444444444446</v>
      </c>
      <c r="R10" s="9">
        <v>4.2857142857142856</v>
      </c>
      <c r="S10" s="9">
        <v>4.3076923076923075</v>
      </c>
      <c r="T10" s="9">
        <v>4.5</v>
      </c>
      <c r="U10" s="9">
        <v>3.7692307692307692</v>
      </c>
      <c r="V10" s="9">
        <v>2.3571428571428572</v>
      </c>
      <c r="W10" s="9">
        <v>4.2857142857142856</v>
      </c>
      <c r="X10" s="9">
        <v>1.9090909090909092</v>
      </c>
      <c r="Y10" s="9">
        <v>3.5</v>
      </c>
    </row>
    <row r="11" spans="1:25" x14ac:dyDescent="0.2">
      <c r="A11" s="6" t="s">
        <v>20</v>
      </c>
      <c r="B11" s="7">
        <v>12</v>
      </c>
      <c r="C11" s="7">
        <v>2</v>
      </c>
      <c r="D11" s="8">
        <f t="shared" si="0"/>
        <v>0.16666666666666666</v>
      </c>
      <c r="E11" s="9">
        <v>3.5</v>
      </c>
      <c r="F11" s="9">
        <v>3</v>
      </c>
      <c r="G11" s="9">
        <v>2.5</v>
      </c>
      <c r="H11" s="9">
        <v>2.5</v>
      </c>
      <c r="I11" s="9"/>
      <c r="J11" s="9">
        <v>4</v>
      </c>
      <c r="K11" s="9">
        <v>4</v>
      </c>
      <c r="L11" s="9">
        <v>3</v>
      </c>
      <c r="M11" s="9">
        <v>2</v>
      </c>
      <c r="N11" s="9">
        <v>1.5</v>
      </c>
      <c r="O11" s="9"/>
      <c r="P11" s="9">
        <v>1.5</v>
      </c>
      <c r="Q11" s="9"/>
      <c r="R11" s="9">
        <v>4</v>
      </c>
      <c r="S11" s="9">
        <v>4</v>
      </c>
      <c r="T11" s="9">
        <v>4.5</v>
      </c>
      <c r="U11" s="9">
        <v>3</v>
      </c>
      <c r="V11" s="9">
        <v>2</v>
      </c>
      <c r="W11" s="9">
        <v>4</v>
      </c>
      <c r="X11" s="9">
        <v>0</v>
      </c>
      <c r="Y11" s="9">
        <v>4.5</v>
      </c>
    </row>
    <row r="12" spans="1:25" x14ac:dyDescent="0.2">
      <c r="A12" s="6" t="s">
        <v>21</v>
      </c>
      <c r="B12" s="7">
        <v>5</v>
      </c>
      <c r="C12" s="7">
        <v>2</v>
      </c>
      <c r="D12" s="8">
        <f t="shared" si="0"/>
        <v>0.4</v>
      </c>
      <c r="E12" s="9">
        <v>5</v>
      </c>
      <c r="F12" s="9">
        <v>5</v>
      </c>
      <c r="G12" s="9">
        <v>3.5</v>
      </c>
      <c r="H12" s="9">
        <v>4.5</v>
      </c>
      <c r="I12" s="9"/>
      <c r="J12" s="9">
        <v>4</v>
      </c>
      <c r="K12" s="9">
        <v>3.5</v>
      </c>
      <c r="L12" s="9">
        <v>5</v>
      </c>
      <c r="M12" s="9">
        <v>3</v>
      </c>
      <c r="N12" s="9">
        <v>3.5</v>
      </c>
      <c r="O12" s="9">
        <v>4</v>
      </c>
      <c r="P12" s="9">
        <v>3</v>
      </c>
      <c r="Q12" s="9">
        <v>4</v>
      </c>
      <c r="R12" s="9">
        <v>5</v>
      </c>
      <c r="S12" s="9">
        <v>5</v>
      </c>
      <c r="T12" s="9">
        <v>5</v>
      </c>
      <c r="U12" s="9">
        <v>4</v>
      </c>
      <c r="V12" s="9">
        <v>3</v>
      </c>
      <c r="W12" s="9">
        <v>5</v>
      </c>
      <c r="X12" s="9">
        <v>2.5</v>
      </c>
      <c r="Y12" s="9">
        <v>5</v>
      </c>
    </row>
    <row r="13" spans="1:25" x14ac:dyDescent="0.2">
      <c r="A13" s="6" t="s">
        <v>31</v>
      </c>
      <c r="B13" s="7">
        <v>9</v>
      </c>
      <c r="C13" s="7">
        <v>3</v>
      </c>
      <c r="D13" s="8">
        <f t="shared" si="0"/>
        <v>0.33333333333333331</v>
      </c>
      <c r="E13" s="9">
        <v>4</v>
      </c>
      <c r="F13" s="9">
        <v>4</v>
      </c>
      <c r="G13" s="9">
        <v>3.3333333333333335</v>
      </c>
      <c r="H13" s="9">
        <v>4</v>
      </c>
      <c r="I13" s="9">
        <v>4</v>
      </c>
      <c r="J13" s="9">
        <v>3.3333333333333335</v>
      </c>
      <c r="K13" s="9">
        <v>4.333333333333333</v>
      </c>
      <c r="L13" s="9">
        <v>4</v>
      </c>
      <c r="M13" s="9">
        <v>4.333333333333333</v>
      </c>
      <c r="N13" s="9">
        <v>3.3333333333333335</v>
      </c>
      <c r="O13" s="9">
        <v>3.5</v>
      </c>
      <c r="P13" s="9">
        <v>2.6666666666666665</v>
      </c>
      <c r="Q13" s="9">
        <v>4.333333333333333</v>
      </c>
      <c r="R13" s="9">
        <v>3.6666666666666665</v>
      </c>
      <c r="S13" s="9">
        <v>3.6666666666666665</v>
      </c>
      <c r="T13" s="9">
        <v>3.6666666666666665</v>
      </c>
      <c r="U13" s="9">
        <v>4</v>
      </c>
      <c r="V13" s="9">
        <v>3.3333333333333335</v>
      </c>
      <c r="W13" s="9">
        <v>4.333333333333333</v>
      </c>
      <c r="X13" s="9">
        <v>3.5</v>
      </c>
      <c r="Y13" s="9">
        <v>4.333333333333333</v>
      </c>
    </row>
    <row r="14" spans="1:25" x14ac:dyDescent="0.2">
      <c r="A14" s="6" t="s">
        <v>22</v>
      </c>
      <c r="B14" s="7">
        <v>61</v>
      </c>
      <c r="C14" s="7">
        <v>23</v>
      </c>
      <c r="D14" s="8">
        <f t="shared" si="0"/>
        <v>0.37704918032786883</v>
      </c>
      <c r="E14" s="9">
        <v>4.2</v>
      </c>
      <c r="F14" s="9">
        <v>4.0952380952380949</v>
      </c>
      <c r="G14" s="9">
        <v>3.9130434782608696</v>
      </c>
      <c r="H14" s="9">
        <v>4.05</v>
      </c>
      <c r="I14" s="9">
        <v>3.8</v>
      </c>
      <c r="J14" s="9">
        <v>4.05</v>
      </c>
      <c r="K14" s="9">
        <v>4.2105263157894735</v>
      </c>
      <c r="L14" s="9">
        <v>3.6842105263157894</v>
      </c>
      <c r="M14" s="9">
        <v>3.4090909090909092</v>
      </c>
      <c r="N14" s="9">
        <v>4.0526315789473681</v>
      </c>
      <c r="O14" s="9">
        <v>4.0714285714285712</v>
      </c>
      <c r="P14" s="9">
        <v>2.6111111111111112</v>
      </c>
      <c r="Q14" s="9">
        <v>3.3529411764705883</v>
      </c>
      <c r="R14" s="9">
        <v>4.666666666666667</v>
      </c>
      <c r="S14" s="9">
        <v>4.5714285714285712</v>
      </c>
      <c r="T14" s="9">
        <v>4.5909090909090908</v>
      </c>
      <c r="U14" s="9">
        <v>3.652173913043478</v>
      </c>
      <c r="V14" s="9">
        <v>2.7826086956521738</v>
      </c>
      <c r="W14" s="9">
        <v>4.4761904761904763</v>
      </c>
      <c r="X14" s="9">
        <v>3.5625</v>
      </c>
      <c r="Y14" s="9">
        <v>4.0952380952380949</v>
      </c>
    </row>
    <row r="15" spans="1:25" ht="24" x14ac:dyDescent="0.2">
      <c r="A15" s="6" t="s">
        <v>23</v>
      </c>
      <c r="B15" s="7">
        <v>36</v>
      </c>
      <c r="C15" s="7">
        <v>13</v>
      </c>
      <c r="D15" s="8">
        <f t="shared" si="0"/>
        <v>0.3611111111111111</v>
      </c>
      <c r="E15" s="9">
        <v>4.615384615384615</v>
      </c>
      <c r="F15" s="9">
        <v>4.384615384615385</v>
      </c>
      <c r="G15" s="9">
        <v>4</v>
      </c>
      <c r="H15" s="9">
        <v>4.0909090909090908</v>
      </c>
      <c r="I15" s="9">
        <v>4.5999999999999996</v>
      </c>
      <c r="J15" s="9">
        <v>4.384615384615385</v>
      </c>
      <c r="K15" s="9">
        <v>4.7692307692307692</v>
      </c>
      <c r="L15" s="9">
        <v>4.166666666666667</v>
      </c>
      <c r="M15" s="9">
        <v>3.7692307692307692</v>
      </c>
      <c r="N15" s="9">
        <v>4.5555555555555554</v>
      </c>
      <c r="O15" s="9">
        <v>4.5384615384615383</v>
      </c>
      <c r="P15" s="9">
        <v>4.083333333333333</v>
      </c>
      <c r="Q15" s="9">
        <v>4.25</v>
      </c>
      <c r="R15" s="9">
        <v>4.75</v>
      </c>
      <c r="S15" s="9">
        <v>4.833333333333333</v>
      </c>
      <c r="T15" s="9">
        <v>4.7692307692307692</v>
      </c>
      <c r="U15" s="9">
        <v>4.3076923076923075</v>
      </c>
      <c r="V15" s="9">
        <v>3.4615384615384617</v>
      </c>
      <c r="W15" s="9">
        <v>4.8461538461538458</v>
      </c>
      <c r="X15" s="9">
        <v>4.3</v>
      </c>
      <c r="Y15" s="9">
        <v>4.5384615384615383</v>
      </c>
    </row>
    <row r="16" spans="1:25" ht="36" x14ac:dyDescent="0.2">
      <c r="A16" s="6" t="s">
        <v>24</v>
      </c>
      <c r="B16" s="7">
        <v>32</v>
      </c>
      <c r="C16" s="7">
        <v>16</v>
      </c>
      <c r="D16" s="8">
        <f t="shared" si="0"/>
        <v>0.5</v>
      </c>
      <c r="E16" s="9">
        <v>3.3846153846153846</v>
      </c>
      <c r="F16" s="9">
        <v>3.7333333333333334</v>
      </c>
      <c r="G16" s="9">
        <v>3.3333333333333335</v>
      </c>
      <c r="H16" s="9">
        <v>3.3333333333333335</v>
      </c>
      <c r="I16" s="9">
        <v>4.2857142857142856</v>
      </c>
      <c r="J16" s="9">
        <v>4.0769230769230766</v>
      </c>
      <c r="K16" s="9">
        <v>4.2857142857142856</v>
      </c>
      <c r="L16" s="9">
        <v>3.5333333333333332</v>
      </c>
      <c r="M16" s="9">
        <v>3.375</v>
      </c>
      <c r="N16" s="9">
        <v>3.5714285714285716</v>
      </c>
      <c r="O16" s="9">
        <v>3.6666666666666665</v>
      </c>
      <c r="P16" s="9">
        <v>3</v>
      </c>
      <c r="Q16" s="9">
        <v>3.1875</v>
      </c>
      <c r="R16" s="9">
        <v>4.25</v>
      </c>
      <c r="S16" s="9">
        <v>4.2307692307692308</v>
      </c>
      <c r="T16" s="9">
        <v>4.2307692307692308</v>
      </c>
      <c r="U16" s="9">
        <v>3.5</v>
      </c>
      <c r="V16" s="9">
        <v>3.2666666666666666</v>
      </c>
      <c r="W16" s="9">
        <v>4.2307692307692308</v>
      </c>
      <c r="X16" s="9">
        <v>3.9166666666666665</v>
      </c>
      <c r="Y16" s="9">
        <v>4.1538461538461542</v>
      </c>
    </row>
    <row r="17" spans="1:25" ht="24" x14ac:dyDescent="0.2">
      <c r="A17" s="6" t="s">
        <v>32</v>
      </c>
      <c r="B17" s="7">
        <v>6</v>
      </c>
      <c r="C17" s="7">
        <v>3</v>
      </c>
      <c r="D17" s="8">
        <f t="shared" si="0"/>
        <v>0.5</v>
      </c>
      <c r="E17" s="9">
        <v>4.5</v>
      </c>
      <c r="F17" s="9">
        <v>4.5</v>
      </c>
      <c r="G17" s="9">
        <v>4.5</v>
      </c>
      <c r="H17" s="9">
        <v>5</v>
      </c>
      <c r="I17" s="9">
        <v>4</v>
      </c>
      <c r="J17" s="9">
        <v>3.6666666666666665</v>
      </c>
      <c r="K17" s="9">
        <v>4.666666666666667</v>
      </c>
      <c r="L17" s="9">
        <v>5</v>
      </c>
      <c r="M17" s="9">
        <v>3.3333333333333335</v>
      </c>
      <c r="N17" s="9">
        <v>4</v>
      </c>
      <c r="O17" s="9">
        <v>4</v>
      </c>
      <c r="P17" s="9">
        <v>3</v>
      </c>
      <c r="Q17" s="9">
        <v>4</v>
      </c>
      <c r="R17" s="9">
        <v>4</v>
      </c>
      <c r="S17" s="9">
        <v>4</v>
      </c>
      <c r="T17" s="9">
        <v>4</v>
      </c>
      <c r="U17" s="9">
        <v>3.5</v>
      </c>
      <c r="V17" s="9">
        <v>2.5</v>
      </c>
      <c r="W17" s="9">
        <v>4.333333333333333</v>
      </c>
      <c r="X17" s="9">
        <v>4</v>
      </c>
      <c r="Y17" s="9">
        <v>4.5</v>
      </c>
    </row>
    <row r="18" spans="1:25" ht="24" x14ac:dyDescent="0.2">
      <c r="A18" s="6" t="s">
        <v>25</v>
      </c>
      <c r="B18" s="7">
        <v>29</v>
      </c>
      <c r="C18" s="7">
        <v>17</v>
      </c>
      <c r="D18" s="8">
        <f t="shared" si="0"/>
        <v>0.58620689655172409</v>
      </c>
      <c r="E18" s="9">
        <v>4.4375</v>
      </c>
      <c r="F18" s="9">
        <v>3.8823529411764706</v>
      </c>
      <c r="G18" s="9">
        <v>3.6470588235294117</v>
      </c>
      <c r="H18" s="9">
        <v>3.7058823529411766</v>
      </c>
      <c r="I18" s="9">
        <v>4.333333333333333</v>
      </c>
      <c r="J18" s="9">
        <v>4.4117647058823533</v>
      </c>
      <c r="K18" s="9">
        <v>4.4375</v>
      </c>
      <c r="L18" s="9">
        <v>3.5294117647058822</v>
      </c>
      <c r="M18" s="9">
        <v>3.3076923076923075</v>
      </c>
      <c r="N18" s="9">
        <v>3.9285714285714284</v>
      </c>
      <c r="O18" s="9">
        <v>4.25</v>
      </c>
      <c r="P18" s="9">
        <v>3.3125</v>
      </c>
      <c r="Q18" s="9">
        <v>4.0666666666666664</v>
      </c>
      <c r="R18" s="9">
        <v>4.5</v>
      </c>
      <c r="S18" s="9">
        <v>4.5882352941176467</v>
      </c>
      <c r="T18" s="9">
        <v>4.3529411764705879</v>
      </c>
      <c r="U18" s="9">
        <v>3.625</v>
      </c>
      <c r="V18" s="9">
        <v>3.1764705882352939</v>
      </c>
      <c r="W18" s="9">
        <v>4.4705882352941178</v>
      </c>
      <c r="X18" s="9">
        <v>3.8125</v>
      </c>
      <c r="Y18" s="9">
        <v>4.375</v>
      </c>
    </row>
    <row r="19" spans="1:25" x14ac:dyDescent="0.2">
      <c r="A19" s="6" t="s">
        <v>26</v>
      </c>
      <c r="B19" s="7">
        <v>115</v>
      </c>
      <c r="C19" s="7">
        <v>11</v>
      </c>
      <c r="D19" s="8">
        <f t="shared" si="0"/>
        <v>9.5652173913043481E-2</v>
      </c>
      <c r="E19" s="9">
        <v>3</v>
      </c>
      <c r="F19" s="9">
        <v>3.1</v>
      </c>
      <c r="G19" s="9">
        <v>2.9</v>
      </c>
      <c r="H19" s="9">
        <v>2.5555555555555554</v>
      </c>
      <c r="I19" s="9">
        <v>3</v>
      </c>
      <c r="J19" s="9">
        <v>3.5</v>
      </c>
      <c r="K19" s="9">
        <v>4.0999999999999996</v>
      </c>
      <c r="L19" s="9">
        <v>2.7</v>
      </c>
      <c r="M19" s="9">
        <v>3</v>
      </c>
      <c r="N19" s="9">
        <v>3.25</v>
      </c>
      <c r="O19" s="9">
        <v>3.1666666666666665</v>
      </c>
      <c r="P19" s="9">
        <v>2.1111111111111112</v>
      </c>
      <c r="Q19" s="9">
        <v>2.625</v>
      </c>
      <c r="R19" s="9">
        <v>4</v>
      </c>
      <c r="S19" s="9">
        <v>4.375</v>
      </c>
      <c r="T19" s="9">
        <v>4.0999999999999996</v>
      </c>
      <c r="U19" s="9">
        <v>3.7</v>
      </c>
      <c r="V19" s="9">
        <v>2.5</v>
      </c>
      <c r="W19" s="9">
        <v>4.0999999999999996</v>
      </c>
      <c r="X19" s="9">
        <v>3</v>
      </c>
      <c r="Y19" s="9">
        <v>3.2</v>
      </c>
    </row>
    <row r="20" spans="1:25" ht="36" x14ac:dyDescent="0.2">
      <c r="A20" s="6" t="s">
        <v>27</v>
      </c>
      <c r="B20" s="7">
        <v>9</v>
      </c>
      <c r="C20" s="7">
        <v>7</v>
      </c>
      <c r="D20" s="8">
        <f t="shared" si="0"/>
        <v>0.77777777777777779</v>
      </c>
      <c r="E20" s="9">
        <v>4.833333333333333</v>
      </c>
      <c r="F20" s="9">
        <v>3.7142857142857144</v>
      </c>
      <c r="G20" s="9">
        <v>3.4285714285714284</v>
      </c>
      <c r="H20" s="9">
        <v>4.666666666666667</v>
      </c>
      <c r="I20" s="9">
        <v>3.75</v>
      </c>
      <c r="J20" s="9">
        <v>4</v>
      </c>
      <c r="K20" s="9">
        <v>4.333333333333333</v>
      </c>
      <c r="L20" s="9">
        <v>3.5714285714285716</v>
      </c>
      <c r="M20" s="9">
        <v>3.5</v>
      </c>
      <c r="N20" s="9">
        <v>4.333333333333333</v>
      </c>
      <c r="O20" s="9">
        <v>3.6</v>
      </c>
      <c r="P20" s="9">
        <v>2.3333333333333335</v>
      </c>
      <c r="Q20" s="9">
        <v>2.6666666666666665</v>
      </c>
      <c r="R20" s="9">
        <v>4.5714285714285712</v>
      </c>
      <c r="S20" s="9">
        <v>4.7142857142857144</v>
      </c>
      <c r="T20" s="9">
        <v>4.7142857142857144</v>
      </c>
      <c r="U20" s="9">
        <v>4.4285714285714288</v>
      </c>
      <c r="V20" s="9">
        <v>3.2857142857142856</v>
      </c>
      <c r="W20" s="9">
        <v>4.333333333333333</v>
      </c>
      <c r="X20" s="9">
        <v>3.3333333333333335</v>
      </c>
      <c r="Y20" s="9">
        <v>4.666666666666667</v>
      </c>
    </row>
    <row r="21" spans="1:25" ht="24" x14ac:dyDescent="0.2">
      <c r="A21" s="6" t="s">
        <v>43</v>
      </c>
      <c r="B21" s="7">
        <v>4</v>
      </c>
      <c r="C21" s="7">
        <v>2</v>
      </c>
      <c r="D21" s="8">
        <f t="shared" si="0"/>
        <v>0.5</v>
      </c>
      <c r="E21" s="9">
        <v>4.5</v>
      </c>
      <c r="F21" s="9">
        <v>4.5</v>
      </c>
      <c r="G21" s="9">
        <v>4</v>
      </c>
      <c r="H21" s="9">
        <v>4</v>
      </c>
      <c r="I21" s="9">
        <v>3</v>
      </c>
      <c r="J21" s="9">
        <v>4.5</v>
      </c>
      <c r="K21" s="9">
        <v>5</v>
      </c>
      <c r="L21" s="9">
        <v>5</v>
      </c>
      <c r="M21" s="9">
        <v>3</v>
      </c>
      <c r="N21" s="9">
        <v>4</v>
      </c>
      <c r="O21" s="9">
        <v>4</v>
      </c>
      <c r="P21" s="9">
        <v>3.5</v>
      </c>
      <c r="Q21" s="9">
        <v>4.5</v>
      </c>
      <c r="R21" s="9">
        <v>4.5</v>
      </c>
      <c r="S21" s="9">
        <v>4.5</v>
      </c>
      <c r="T21" s="9">
        <v>4.5</v>
      </c>
      <c r="U21" s="9">
        <v>4</v>
      </c>
      <c r="V21" s="9">
        <v>2.5</v>
      </c>
      <c r="W21" s="9">
        <v>4</v>
      </c>
      <c r="X21" s="9">
        <v>4.5</v>
      </c>
      <c r="Y21" s="9">
        <v>4.5</v>
      </c>
    </row>
    <row r="22" spans="1:25" ht="24" x14ac:dyDescent="0.2">
      <c r="A22" s="6" t="s">
        <v>28</v>
      </c>
      <c r="B22" s="7">
        <v>24</v>
      </c>
      <c r="C22" s="7">
        <v>7</v>
      </c>
      <c r="D22" s="8">
        <f t="shared" si="0"/>
        <v>0.29166666666666669</v>
      </c>
      <c r="E22" s="9">
        <v>4</v>
      </c>
      <c r="F22" s="9">
        <v>4.2</v>
      </c>
      <c r="G22" s="9">
        <v>3.1666666666666665</v>
      </c>
      <c r="H22" s="9">
        <v>3</v>
      </c>
      <c r="I22" s="9"/>
      <c r="J22" s="9">
        <v>4.5999999999999996</v>
      </c>
      <c r="K22" s="9">
        <v>4.666666666666667</v>
      </c>
      <c r="L22" s="9">
        <v>2.75</v>
      </c>
      <c r="M22" s="9">
        <v>2.8</v>
      </c>
      <c r="N22" s="9">
        <v>3.6666666666666665</v>
      </c>
      <c r="O22" s="9">
        <v>2.6666666666666665</v>
      </c>
      <c r="P22" s="9">
        <v>2</v>
      </c>
      <c r="Q22" s="9">
        <v>3.5</v>
      </c>
      <c r="R22" s="9">
        <v>4.666666666666667</v>
      </c>
      <c r="S22" s="9">
        <v>4.666666666666667</v>
      </c>
      <c r="T22" s="9">
        <v>4.833333333333333</v>
      </c>
      <c r="U22" s="9">
        <v>3.4285714285714284</v>
      </c>
      <c r="V22" s="9">
        <v>3</v>
      </c>
      <c r="W22" s="9">
        <v>4.7142857142857144</v>
      </c>
      <c r="X22" s="9">
        <v>2.5</v>
      </c>
      <c r="Y22" s="9">
        <v>4.1428571428571432</v>
      </c>
    </row>
    <row r="23" spans="1:25" ht="25.5" customHeight="1" x14ac:dyDescent="0.2">
      <c r="A23" s="3" t="s">
        <v>39</v>
      </c>
      <c r="B23" s="10"/>
      <c r="C23" s="10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5" x14ac:dyDescent="0.2">
      <c r="A24" s="5" t="s">
        <v>33</v>
      </c>
      <c r="B24" s="7">
        <f>SUM(B3,B6,B10:B12)</f>
        <v>75</v>
      </c>
      <c r="C24" s="7">
        <f>SUM(C3,C6,C10:C12)</f>
        <v>30</v>
      </c>
      <c r="D24" s="8">
        <f t="shared" si="0"/>
        <v>0.4</v>
      </c>
      <c r="E24" s="9">
        <v>3.7777777777777777</v>
      </c>
      <c r="F24" s="9">
        <v>3.5862068965517242</v>
      </c>
      <c r="G24" s="9">
        <v>3.2758620689655173</v>
      </c>
      <c r="H24" s="9">
        <v>3.4137931034482758</v>
      </c>
      <c r="I24" s="9">
        <v>3.2307692307692308</v>
      </c>
      <c r="J24" s="9">
        <v>3.7931034482758621</v>
      </c>
      <c r="K24" s="9">
        <v>4</v>
      </c>
      <c r="L24" s="9">
        <v>3.8333333333333335</v>
      </c>
      <c r="M24" s="9">
        <v>3.2</v>
      </c>
      <c r="N24" s="9">
        <v>3.88</v>
      </c>
      <c r="O24" s="9">
        <v>3.4285714285714284</v>
      </c>
      <c r="P24" s="9">
        <v>2.6363636363636362</v>
      </c>
      <c r="Q24" s="9">
        <v>3.0526315789473686</v>
      </c>
      <c r="R24" s="9">
        <v>4.3448275862068968</v>
      </c>
      <c r="S24" s="9">
        <v>4.3076923076923075</v>
      </c>
      <c r="T24" s="9">
        <v>4.3928571428571432</v>
      </c>
      <c r="U24" s="9">
        <v>3.7407407407407409</v>
      </c>
      <c r="V24" s="9">
        <v>2.5714285714285716</v>
      </c>
      <c r="W24" s="9">
        <v>4.333333333333333</v>
      </c>
      <c r="X24" s="9">
        <v>2.4782608695652173</v>
      </c>
      <c r="Y24" s="9">
        <v>3.8214285714285716</v>
      </c>
    </row>
    <row r="25" spans="1:25" ht="15" x14ac:dyDescent="0.2">
      <c r="A25" s="5" t="s">
        <v>34</v>
      </c>
      <c r="B25" s="7">
        <f>SUM(B5,B21)</f>
        <v>80</v>
      </c>
      <c r="C25" s="7">
        <f>SUM(C5,C21)</f>
        <v>24</v>
      </c>
      <c r="D25" s="8">
        <f t="shared" si="0"/>
        <v>0.3</v>
      </c>
      <c r="E25" s="9">
        <v>3.8125</v>
      </c>
      <c r="F25" s="9">
        <v>3.7391304347826089</v>
      </c>
      <c r="G25" s="9">
        <v>2.9130434782608696</v>
      </c>
      <c r="H25" s="9">
        <v>3.5217391304347827</v>
      </c>
      <c r="I25" s="9">
        <v>3</v>
      </c>
      <c r="J25" s="9">
        <v>4.4545454545454541</v>
      </c>
      <c r="K25" s="9">
        <v>4.4782608695652177</v>
      </c>
      <c r="L25" s="9">
        <v>2.85</v>
      </c>
      <c r="M25" s="9">
        <v>2.8888888888888888</v>
      </c>
      <c r="N25" s="9">
        <v>3.8181818181818183</v>
      </c>
      <c r="O25" s="9">
        <v>4</v>
      </c>
      <c r="P25" s="9">
        <v>3.0909090909090908</v>
      </c>
      <c r="Q25" s="9">
        <v>3.45</v>
      </c>
      <c r="R25" s="9">
        <v>4.4545454545454541</v>
      </c>
      <c r="S25" s="9">
        <v>4.45</v>
      </c>
      <c r="T25" s="9">
        <v>4.4347826086956523</v>
      </c>
      <c r="U25" s="9">
        <v>3.6666666666666665</v>
      </c>
      <c r="V25" s="9">
        <v>2.5454545454545454</v>
      </c>
      <c r="W25" s="9">
        <v>4.4782608695652177</v>
      </c>
      <c r="X25" s="9">
        <v>3.4666666666666668</v>
      </c>
      <c r="Y25" s="9">
        <v>4.0952380952380949</v>
      </c>
    </row>
    <row r="26" spans="1:25" ht="15" x14ac:dyDescent="0.2">
      <c r="A26" s="5" t="s">
        <v>35</v>
      </c>
      <c r="B26" s="7">
        <f>SUM(B4,B19)</f>
        <v>171</v>
      </c>
      <c r="C26" s="7">
        <f>SUM(C4,C19)</f>
        <v>20</v>
      </c>
      <c r="D26" s="8">
        <f t="shared" si="0"/>
        <v>0.11695906432748537</v>
      </c>
      <c r="E26" s="9">
        <v>3.3333333333333335</v>
      </c>
      <c r="F26" s="9">
        <v>3.1111111111111112</v>
      </c>
      <c r="G26" s="9">
        <v>2.8947368421052633</v>
      </c>
      <c r="H26" s="9">
        <v>2.9411764705882355</v>
      </c>
      <c r="I26" s="9">
        <v>3</v>
      </c>
      <c r="J26" s="9">
        <v>3.5789473684210527</v>
      </c>
      <c r="K26" s="9">
        <v>4.1052631578947372</v>
      </c>
      <c r="L26" s="9">
        <v>3</v>
      </c>
      <c r="M26" s="9">
        <v>2.6666666666666665</v>
      </c>
      <c r="N26" s="9">
        <v>3.3333333333333335</v>
      </c>
      <c r="O26" s="9">
        <v>3.1538461538461537</v>
      </c>
      <c r="P26" s="9">
        <v>2.7647058823529411</v>
      </c>
      <c r="Q26" s="9">
        <v>3</v>
      </c>
      <c r="R26" s="9">
        <v>4.2222222222222223</v>
      </c>
      <c r="S26" s="9">
        <v>4.2352941176470589</v>
      </c>
      <c r="T26" s="9">
        <v>4.0555555555555554</v>
      </c>
      <c r="U26" s="9">
        <v>3.3529411764705883</v>
      </c>
      <c r="V26" s="9">
        <v>2.3888888888888888</v>
      </c>
      <c r="W26" s="9">
        <v>4.2352941176470589</v>
      </c>
      <c r="X26" s="9">
        <v>2.8823529411764706</v>
      </c>
      <c r="Y26" s="9">
        <v>3.3888888888888888</v>
      </c>
    </row>
    <row r="27" spans="1:25" ht="15" x14ac:dyDescent="0.2">
      <c r="A27" s="5" t="s">
        <v>36</v>
      </c>
      <c r="B27" s="7">
        <f>SUM(B7,B8,B9)</f>
        <v>89</v>
      </c>
      <c r="C27" s="7">
        <f>SUM(C7,C8,C9)</f>
        <v>33</v>
      </c>
      <c r="D27" s="8">
        <f t="shared" si="0"/>
        <v>0.3707865168539326</v>
      </c>
      <c r="E27" s="9">
        <v>3.4137931034482758</v>
      </c>
      <c r="F27" s="9">
        <v>3.3548387096774195</v>
      </c>
      <c r="G27" s="9">
        <v>3.225806451612903</v>
      </c>
      <c r="H27" s="9">
        <v>3.3333333333333335</v>
      </c>
      <c r="I27" s="9">
        <v>3.4</v>
      </c>
      <c r="J27" s="9">
        <v>3.1785714285714284</v>
      </c>
      <c r="K27" s="9">
        <v>3.4</v>
      </c>
      <c r="L27" s="9">
        <v>3.032258064516129</v>
      </c>
      <c r="M27" s="9">
        <v>2.774193548387097</v>
      </c>
      <c r="N27" s="9">
        <v>3.56</v>
      </c>
      <c r="O27" s="9">
        <v>2.7647058823529411</v>
      </c>
      <c r="P27" s="9">
        <v>2.2142857142857144</v>
      </c>
      <c r="Q27" s="9">
        <v>2.6296296296296298</v>
      </c>
      <c r="R27" s="9">
        <v>3.5862068965517242</v>
      </c>
      <c r="S27" s="9">
        <v>3.7037037037037037</v>
      </c>
      <c r="T27" s="9">
        <v>3.90625</v>
      </c>
      <c r="U27" s="9">
        <v>3.28125</v>
      </c>
      <c r="V27" s="9">
        <v>2.5625</v>
      </c>
      <c r="W27" s="9">
        <v>3.46875</v>
      </c>
      <c r="X27" s="9">
        <v>2.7307692307692308</v>
      </c>
      <c r="Y27" s="9">
        <v>3.53125</v>
      </c>
    </row>
    <row r="28" spans="1:25" ht="15" x14ac:dyDescent="0.2">
      <c r="A28" s="5" t="s">
        <v>37</v>
      </c>
      <c r="B28" s="7">
        <f>SUM(B13:B18,B20,B22)</f>
        <v>206</v>
      </c>
      <c r="C28" s="7">
        <f>SUM(C13:C18,C20,C22)</f>
        <v>89</v>
      </c>
      <c r="D28" s="8">
        <f t="shared" si="0"/>
        <v>0.43203883495145629</v>
      </c>
      <c r="E28" s="9">
        <v>4.2151898734177218</v>
      </c>
      <c r="F28" s="9">
        <v>4.0120481927710845</v>
      </c>
      <c r="G28" s="9">
        <v>3.6744186046511627</v>
      </c>
      <c r="H28" s="9">
        <v>3.8374999999999999</v>
      </c>
      <c r="I28" s="9">
        <v>4.166666666666667</v>
      </c>
      <c r="J28" s="9">
        <v>4.1749999999999998</v>
      </c>
      <c r="K28" s="9">
        <v>4.4249999999999998</v>
      </c>
      <c r="L28" s="9">
        <v>3.6666666666666665</v>
      </c>
      <c r="M28" s="9">
        <v>3.4444444444444446</v>
      </c>
      <c r="N28" s="9">
        <v>3.9710144927536231</v>
      </c>
      <c r="O28" s="9">
        <v>3.9827586206896552</v>
      </c>
      <c r="P28" s="9">
        <v>3.0266666666666668</v>
      </c>
      <c r="Q28" s="9">
        <v>3.6081081081081079</v>
      </c>
      <c r="R28" s="9">
        <v>4.5125000000000002</v>
      </c>
      <c r="S28" s="9">
        <v>4.5374999999999996</v>
      </c>
      <c r="T28" s="9">
        <v>4.4880952380952381</v>
      </c>
      <c r="U28" s="9">
        <v>3.776470588235294</v>
      </c>
      <c r="V28" s="9">
        <v>3.1149425287356323</v>
      </c>
      <c r="W28" s="9">
        <v>4.4939759036144578</v>
      </c>
      <c r="X28" s="9">
        <v>3.716417910447761</v>
      </c>
      <c r="Y28" s="9">
        <v>4.2962962962962967</v>
      </c>
    </row>
    <row r="29" spans="1:25" ht="26.25" customHeight="1" x14ac:dyDescent="0.2">
      <c r="A29" s="5" t="s">
        <v>38</v>
      </c>
      <c r="B29" s="2">
        <f>SUM(B3:B22)</f>
        <v>621</v>
      </c>
      <c r="C29" s="2">
        <f>SUM(C3:C22)</f>
        <v>196</v>
      </c>
      <c r="D29" s="11">
        <f t="shared" si="0"/>
        <v>0.31561996779388085</v>
      </c>
      <c r="E29" s="12">
        <v>3.8855421686746987</v>
      </c>
      <c r="F29" s="12">
        <v>3.7119565217391304</v>
      </c>
      <c r="G29" s="12">
        <v>3.3670212765957448</v>
      </c>
      <c r="H29" s="12">
        <v>3.558659217877095</v>
      </c>
      <c r="I29" s="12">
        <v>3.6363636363636362</v>
      </c>
      <c r="J29" s="12">
        <v>3.9269662921348316</v>
      </c>
      <c r="K29" s="12">
        <v>4.1620111731843572</v>
      </c>
      <c r="L29" s="12">
        <v>3.4069767441860463</v>
      </c>
      <c r="M29" s="12">
        <v>3.1502890173410405</v>
      </c>
      <c r="N29" s="12">
        <v>3.806896551724138</v>
      </c>
      <c r="O29" s="12">
        <v>3.646551724137931</v>
      </c>
      <c r="P29" s="12">
        <v>2.8170731707317072</v>
      </c>
      <c r="Q29" s="12">
        <v>3.2903225806451615</v>
      </c>
      <c r="R29" s="12">
        <v>4.297752808988764</v>
      </c>
      <c r="S29" s="12">
        <v>4.3294117647058821</v>
      </c>
      <c r="T29" s="12">
        <v>4.3243243243243246</v>
      </c>
      <c r="U29" s="12">
        <v>3.6324324324324326</v>
      </c>
      <c r="V29" s="12">
        <v>2.8021390374331552</v>
      </c>
      <c r="W29" s="12">
        <v>4.2637362637362637</v>
      </c>
      <c r="X29" s="12">
        <v>3.2297297297297298</v>
      </c>
      <c r="Y29" s="12">
        <v>3.9722222222222223</v>
      </c>
    </row>
  </sheetData>
  <sortState xmlns:xlrd2="http://schemas.microsoft.com/office/spreadsheetml/2017/richdata2" ref="A19:R28">
    <sortCondition ref="A19"/>
  </sortState>
  <mergeCells count="7">
    <mergeCell ref="R1:S1"/>
    <mergeCell ref="T1:Y1"/>
    <mergeCell ref="A1:A2"/>
    <mergeCell ref="B1:B2"/>
    <mergeCell ref="C1:C2"/>
    <mergeCell ref="D1:D2"/>
    <mergeCell ref="E1:Q1"/>
  </mergeCells>
  <pageMargins left="0.7" right="0.7" top="0.75" bottom="0.75" header="0.3" footer="0.3"/>
  <pageSetup paperSize="9" orientation="portrait" r:id="rId1"/>
  <ignoredErrors>
    <ignoredError sqref="D2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E9410FC2-31A3-4C3C-AFE4-2CF01A0FDAD7}"/>
</file>

<file path=customXml/itemProps2.xml><?xml version="1.0" encoding="utf-8"?>
<ds:datastoreItem xmlns:ds="http://schemas.openxmlformats.org/officeDocument/2006/customXml" ds:itemID="{0BACFE6B-499E-449D-9228-5474022F86F1}"/>
</file>

<file path=customXml/itemProps3.xml><?xml version="1.0" encoding="utf-8"?>
<ds:datastoreItem xmlns:ds="http://schemas.openxmlformats.org/officeDocument/2006/customXml" ds:itemID="{B83EA6A5-2C64-4AD7-8D7D-FD1EFD0EB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dcterms:created xsi:type="dcterms:W3CDTF">2016-03-07T08:28:55Z</dcterms:created>
  <dcterms:modified xsi:type="dcterms:W3CDTF">2026-03-20T09:46:00Z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